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C:\Personify\Repo\atlas-data-baseline\Conversions\"/>
    </mc:Choice>
  </mc:AlternateContent>
  <xr:revisionPtr revIDLastSave="0" documentId="13_ncr:1_{43C419DA-F27B-4B30-81D8-AF1F3BAE71CC}" xr6:coauthVersionLast="47" xr6:coauthVersionMax="47" xr10:uidLastSave="{00000000-0000-0000-0000-000000000000}"/>
  <bookViews>
    <workbookView xWindow="-120" yWindow="-120" windowWidth="29040" windowHeight="15720" xr2:uid="{62288FCA-6FB5-4200-81ED-650FCABCEA02}"/>
  </bookViews>
  <sheets>
    <sheet name="Tab Explanation" sheetId="41" r:id="rId1"/>
    <sheet name="Modeling Map" sheetId="42" r:id="rId2"/>
    <sheet name="TabCounts" sheetId="38" r:id="rId3"/>
    <sheet name="Reference" sheetId="4" state="hidden" r:id="rId4"/>
    <sheet name="Association Info" sheetId="1" r:id="rId5"/>
    <sheet name="Users" sheetId="2" state="hidden" r:id="rId6"/>
    <sheet name="Organizations" sheetId="3" r:id="rId7"/>
    <sheet name="Individuals" sheetId="6" r:id="rId8"/>
    <sheet name="Relations" sheetId="7" r:id="rId9"/>
    <sheet name="Addresses (Additional)" sheetId="8" r:id="rId10"/>
    <sheet name="Email (Additional)" sheetId="9" r:id="rId11"/>
    <sheet name="Phone (Additional)" sheetId="10" r:id="rId12"/>
    <sheet name="Member Activity" sheetId="23" r:id="rId13"/>
    <sheet name="Social Media" sheetId="11" r:id="rId14"/>
    <sheet name="Affiliations" sheetId="12" r:id="rId15"/>
    <sheet name="Custom Fields" sheetId="13" r:id="rId16"/>
    <sheet name="Profile Custom Fields" sheetId="14" r:id="rId17"/>
    <sheet name="Listings (Directory)" sheetId="16" r:id="rId18"/>
    <sheet name="Committees" sheetId="17" r:id="rId19"/>
    <sheet name="Committee Members" sheetId="18" r:id="rId20"/>
    <sheet name="Events" sheetId="19" r:id="rId21"/>
    <sheet name="Event Attendees" sheetId="20" r:id="rId22"/>
    <sheet name="Contacts" sheetId="22" r:id="rId23"/>
    <sheet name="Certification Types" sheetId="43" state="hidden" r:id="rId24"/>
    <sheet name="Certifications" sheetId="24" state="hidden" r:id="rId25"/>
    <sheet name="CEU Source" sheetId="44" state="hidden" r:id="rId26"/>
    <sheet name="CEU Type" sheetId="45" state="hidden" r:id="rId27"/>
    <sheet name="Profile CEUs" sheetId="46" state="hidden" r:id="rId28"/>
    <sheet name="Entity Type" sheetId="29" state="hidden" r:id="rId29"/>
    <sheet name="Profile Entities" sheetId="30" r:id="rId30"/>
    <sheet name="Accounting Packages" sheetId="28" r:id="rId31"/>
    <sheet name="Account Codes" sheetId="31" r:id="rId32"/>
    <sheet name="Revenue Items" sheetId="33" r:id="rId33"/>
    <sheet name="Payment Types" sheetId="32" r:id="rId34"/>
    <sheet name="Billing" sheetId="34" r:id="rId35"/>
    <sheet name="Invoices" sheetId="35" r:id="rId36"/>
    <sheet name="NAHB" sheetId="36" state="hidden" r:id="rId37"/>
    <sheet name="NAA" sheetId="37" state="hidden" r:id="rId38"/>
  </sheets>
  <definedNames>
    <definedName name="_xlnm._FilterDatabase" localSheetId="31" hidden="1">'Account Codes'!$A$1:$XEZ$1</definedName>
    <definedName name="_xlnm._FilterDatabase" localSheetId="30" hidden="1">'Accounting Packages'!$A$1:$F$1</definedName>
    <definedName name="_xlnm._FilterDatabase" localSheetId="9" hidden="1">'Addresses (Additional)'!$A$1:$AN$1</definedName>
    <definedName name="_xlnm._FilterDatabase" localSheetId="14" hidden="1">Affiliations!$A$1:$AP$8674</definedName>
    <definedName name="_xlnm._FilterDatabase" localSheetId="4" hidden="1">'Association Info'!$A$1:$N$1</definedName>
    <definedName name="_xlnm._FilterDatabase" localSheetId="34" hidden="1">Billing!$A$1:$BN$1</definedName>
    <definedName name="_xlnm._FilterDatabase" localSheetId="23" hidden="1">'Certification Types'!$A$1:$AP$1</definedName>
    <definedName name="_xlnm._FilterDatabase" localSheetId="24" hidden="1">Certifications!$A$1:$AR$1</definedName>
    <definedName name="_xlnm._FilterDatabase" localSheetId="25" hidden="1">'CEU Source'!$A$1:$XEZ$1</definedName>
    <definedName name="_xlnm._FilterDatabase" localSheetId="26" hidden="1">'CEU Type'!$A$1:$XEZ$1</definedName>
    <definedName name="_xlnm._FilterDatabase" localSheetId="19" hidden="1">'Committee Members'!$A$1:$BA$124</definedName>
    <definedName name="_xlnm._FilterDatabase" localSheetId="18" hidden="1">Committees!$A$1:$XFC$1</definedName>
    <definedName name="_xlnm._FilterDatabase" localSheetId="22" hidden="1">Contacts!$A$1:$AU$1</definedName>
    <definedName name="_xlnm._FilterDatabase" localSheetId="15" hidden="1">'Custom Fields'!$A$1:$AP$1</definedName>
    <definedName name="_xlnm._FilterDatabase" localSheetId="10" hidden="1">'Email (Additional)'!$A$1:$AO$1</definedName>
    <definedName name="_xlnm._FilterDatabase" localSheetId="28" hidden="1">'Entity Type'!$A$1:$E$1</definedName>
    <definedName name="_xlnm._FilterDatabase" localSheetId="21" hidden="1">'Event Attendees'!$A$1:$BE$5644</definedName>
    <definedName name="_xlnm._FilterDatabase" localSheetId="20" hidden="1">Events!$A$1:$W$1</definedName>
    <definedName name="_xlnm._FilterDatabase" localSheetId="7" hidden="1">Individuals!$A$1:$AP$1</definedName>
    <definedName name="_xlnm._FilterDatabase" localSheetId="35" hidden="1">Invoices!$A$1:$CC$1</definedName>
    <definedName name="_xlnm._FilterDatabase" localSheetId="17" hidden="1">'Listings (Directory)'!$A$1:$AT$1</definedName>
    <definedName name="_xlnm._FilterDatabase" localSheetId="12" hidden="1">'Member Activity'!$A$1:$AQ$1</definedName>
    <definedName name="_xlnm._FilterDatabase" localSheetId="1" hidden="1">'Modeling Map'!$A$1:$Z$1</definedName>
    <definedName name="_xlnm._FilterDatabase" localSheetId="37" hidden="1">NAA!$A$1:$CP$1</definedName>
    <definedName name="_xlnm._FilterDatabase" localSheetId="36" hidden="1">NAHB!$A$1:$CP$1</definedName>
    <definedName name="_xlnm._FilterDatabase" localSheetId="6" hidden="1">Organizations!$A$1:$X$448</definedName>
    <definedName name="_xlnm._FilterDatabase" localSheetId="33" hidden="1">'Payment Types'!$A$1:$XFC$1</definedName>
    <definedName name="_xlnm._FilterDatabase" localSheetId="11" hidden="1">'Phone (Additional)'!$A$1:$AO$1</definedName>
    <definedName name="_xlnm._FilterDatabase" localSheetId="27" hidden="1">'Profile CEUs'!$A$1:$BG$1</definedName>
    <definedName name="_xlnm._FilterDatabase" localSheetId="16" hidden="1">'Profile Custom Fields'!$A$1:$AP$1</definedName>
    <definedName name="_xlnm._FilterDatabase" localSheetId="29" hidden="1">'Profile Entities'!$A$1:$BF$1</definedName>
    <definedName name="_xlnm._FilterDatabase" localSheetId="3" hidden="1">Reference!$A$1:$E$1</definedName>
    <definedName name="_xlnm._FilterDatabase" localSheetId="8" hidden="1">Relations!$A$1:$AO$1</definedName>
    <definedName name="_xlnm._FilterDatabase" localSheetId="32" hidden="1">'Revenue Items'!$A$1:$XFC$1</definedName>
    <definedName name="_xlnm._FilterDatabase" localSheetId="13" hidden="1">'Social Media'!$A$1:$BB$1</definedName>
    <definedName name="_xlnm._FilterDatabase" localSheetId="0" hidden="1">'Tab Explanation'!$A$2:$Z$2</definedName>
    <definedName name="_xlnm._FilterDatabase" localSheetId="2" hidden="1">TabCounts!$A$1:$J$1</definedName>
    <definedName name="_xlnm._FilterDatabase" localSheetId="5" hidden="1">Users!$C$1:$D$1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38" l="1"/>
  <c r="D51" i="38"/>
  <c r="D53" i="38" a="1"/>
  <c r="D21" i="38"/>
  <c r="D11" i="38"/>
  <c r="D32" i="38"/>
  <c r="D47" i="38"/>
  <c r="D19" i="38"/>
  <c r="D28" i="38"/>
  <c r="D34" i="38"/>
  <c r="D5" i="38"/>
  <c r="D27" i="38"/>
  <c r="D23" i="38"/>
  <c r="D33" i="38"/>
  <c r="D15" i="38"/>
  <c r="D30" i="38"/>
  <c r="D25" i="38"/>
  <c r="D38" i="38"/>
  <c r="D39" i="38"/>
  <c r="D31" i="38"/>
  <c r="D3" i="38"/>
  <c r="D52" i="38"/>
  <c r="D45" i="38"/>
  <c r="D16" i="38"/>
  <c r="D48" i="38"/>
  <c r="D24" i="38"/>
  <c r="D20" i="38"/>
  <c r="D18" i="38"/>
  <c r="D35" i="38"/>
  <c r="D37" i="38"/>
  <c r="D50" i="38"/>
  <c r="D41" i="38"/>
  <c r="D13" i="38"/>
  <c r="D17" i="38"/>
  <c r="D6" i="38"/>
  <c r="D46" i="38" a="1"/>
  <c r="D43" i="38"/>
  <c r="D8" i="38"/>
  <c r="D22" i="38"/>
  <c r="D49" i="38"/>
  <c r="D44" i="38"/>
  <c r="D9" i="38"/>
  <c r="D4" i="38"/>
  <c r="D36" i="38"/>
  <c r="D14" i="38"/>
  <c r="D2" i="38"/>
  <c r="C2" i="38" l="1"/>
  <c r="C14" i="38"/>
  <c r="D40" i="38"/>
  <c r="C40" i="38" s="1"/>
  <c r="C36" i="38"/>
  <c r="C4" i="38"/>
  <c r="D12" i="38"/>
  <c r="C12" i="38" s="1"/>
  <c r="C9" i="38"/>
  <c r="C44" i="38"/>
  <c r="C49" i="38"/>
  <c r="C22" i="38"/>
  <c r="C8" i="38"/>
  <c r="C43" i="38"/>
  <c r="D46" i="38"/>
  <c r="C46" i="38" s="1"/>
  <c r="C6" i="38"/>
  <c r="C17" i="38"/>
  <c r="C13" i="38"/>
  <c r="C41" i="38"/>
  <c r="C50" i="38"/>
  <c r="C37" i="38"/>
  <c r="C35" i="38"/>
  <c r="C18" i="38"/>
  <c r="C20" i="38"/>
  <c r="C24" i="38"/>
  <c r="C48" i="38"/>
  <c r="C16" i="38"/>
  <c r="C45" i="38"/>
  <c r="C52" i="38"/>
  <c r="C3" i="38"/>
  <c r="C31" i="38"/>
  <c r="C39" i="38"/>
  <c r="C38" i="38"/>
  <c r="C25" i="38"/>
  <c r="C30" i="38"/>
  <c r="C15" i="38"/>
  <c r="C33" i="38"/>
  <c r="C23" i="38"/>
  <c r="C27" i="38"/>
  <c r="C5" i="38"/>
  <c r="C34" i="38"/>
  <c r="C28" i="38"/>
  <c r="C19" i="38"/>
  <c r="C47" i="38"/>
  <c r="C32" i="38"/>
  <c r="C11" i="38"/>
  <c r="C21" i="38"/>
  <c r="D53" i="38"/>
  <c r="C53" i="38" s="1"/>
  <c r="C51" i="38"/>
  <c r="C7" i="38"/>
  <c r="D10" i="38"/>
  <c r="D42" i="38"/>
  <c r="D26" i="38"/>
  <c r="D29" i="38"/>
  <c r="C29" i="38" l="1"/>
  <c r="C26" i="38"/>
  <c r="C42" i="38"/>
  <c r="C10" i="3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<sst xmlns="http://schemas.openxmlformats.org/spreadsheetml/2006/main" count="1682" uniqueCount="695">
  <si>
    <t>MC Trade Data Conversion Workbook</t>
  </si>
  <si>
    <t>Tab Name</t>
  </si>
  <si>
    <t>Description</t>
  </si>
  <si>
    <t>Required</t>
  </si>
  <si>
    <t>Association Info</t>
  </si>
  <si>
    <t>Your association's general information</t>
  </si>
  <si>
    <t>Yes</t>
  </si>
  <si>
    <t>Users</t>
  </si>
  <si>
    <t>Your employees' login email</t>
  </si>
  <si>
    <t>Only if assiging profiles a "Sold By" or "Assigned To" on the Organizations tab or Individuals tab</t>
  </si>
  <si>
    <t>Organizations</t>
  </si>
  <si>
    <t>Information about organization profiles (Members, Prospects, Non-Members)</t>
  </si>
  <si>
    <t>Individuals</t>
  </si>
  <si>
    <t>Information about individual profiles and the organizations to which they are related</t>
  </si>
  <si>
    <t>Relations</t>
  </si>
  <si>
    <t>Information about how profiles are related together.</t>
  </si>
  <si>
    <t>Only if profiles can have more than 1 relationship with another profile</t>
  </si>
  <si>
    <t>Addresses (Additional)</t>
  </si>
  <si>
    <t>Additional addresses for profiles</t>
  </si>
  <si>
    <t>No</t>
  </si>
  <si>
    <t>Email (Additional)</t>
  </si>
  <si>
    <t>Additional email addresses for profiles</t>
  </si>
  <si>
    <t>Phone (Additional)</t>
  </si>
  <si>
    <t>Additional phone numbers for profiles</t>
  </si>
  <si>
    <t>Member Activity</t>
  </si>
  <si>
    <t>Information related to a member's historical activity (Joined, Dropped, etc.)</t>
  </si>
  <si>
    <t>Social Media</t>
  </si>
  <si>
    <t>Information about social network URLs</t>
  </si>
  <si>
    <t>Affiliations</t>
  </si>
  <si>
    <t>Information that doesn't fit into standard profile fields, used to group or categorize profiles</t>
  </si>
  <si>
    <t>Custom Fields</t>
  </si>
  <si>
    <t>Define available Custom Fields, Information that doesn't fit into standard profile fields</t>
  </si>
  <si>
    <t>Only if using "Profile Custom Fields" tab</t>
  </si>
  <si>
    <t>Profile Custom Fields</t>
  </si>
  <si>
    <t>Information that doesn't fit into standard profile fields</t>
  </si>
  <si>
    <t>Listings (Directory)</t>
  </si>
  <si>
    <t>Information related to membership directory listings</t>
  </si>
  <si>
    <t>Only if using Online Directory</t>
  </si>
  <si>
    <t>Committees</t>
  </si>
  <si>
    <t>Information related to committees</t>
  </si>
  <si>
    <t>Committee Members</t>
  </si>
  <si>
    <t>Information related to committee members</t>
  </si>
  <si>
    <t>Only if using Committees</t>
  </si>
  <si>
    <t>Events</t>
  </si>
  <si>
    <t>Information related to Events in your current database</t>
  </si>
  <si>
    <t>Event Attendees</t>
  </si>
  <si>
    <t>Information related to profiles that registered for or attended an event</t>
  </si>
  <si>
    <t>Only if using Events</t>
  </si>
  <si>
    <t>Contacts</t>
  </si>
  <si>
    <t>Information related to past communications with profiles. (Frequently known as a "trace" or "touch")</t>
  </si>
  <si>
    <t>Certification Type</t>
  </si>
  <si>
    <t>Define available Certification Types</t>
  </si>
  <si>
    <t>Only if assigning Certifications</t>
  </si>
  <si>
    <t>Certifications</t>
  </si>
  <si>
    <t>Information related to profiles' certifications</t>
  </si>
  <si>
    <t>CEU Source</t>
  </si>
  <si>
    <t>Define available Certification Sources</t>
  </si>
  <si>
    <t>Only if assigning Profiles CEUs</t>
  </si>
  <si>
    <t>CEU Type</t>
  </si>
  <si>
    <t>Define available Continuing Education Unit Types</t>
  </si>
  <si>
    <t>Profile CEUs</t>
  </si>
  <si>
    <t>Information related to profiles' Continuing Education Units</t>
  </si>
  <si>
    <t>Entity Type</t>
  </si>
  <si>
    <t>Define available Entities.  Must have purchased Entity Management subscription.</t>
  </si>
  <si>
    <t>Only if assigning Profiles to Entities OR assigning accounting packages to Entities OR assigning Accounts</t>
  </si>
  <si>
    <t>Profile Entities</t>
  </si>
  <si>
    <t>Information related to Entity Membership.</t>
  </si>
  <si>
    <t>Accounting Packages</t>
  </si>
  <si>
    <t>Define Accounting Packages, i.e. sets of financial books</t>
  </si>
  <si>
    <t>Account Codes</t>
  </si>
  <si>
    <t>Information related to accounting packages' general ledger accounts</t>
  </si>
  <si>
    <t>Revenue Items</t>
  </si>
  <si>
    <t>Information related to  revenue items used on invoices</t>
  </si>
  <si>
    <t>Only if filling out Billing or Invoices</t>
  </si>
  <si>
    <t>Payment Types</t>
  </si>
  <si>
    <t>Information related to payment types used to apply payments on invoices.</t>
  </si>
  <si>
    <t>Only if payments are record on the invoices tab</t>
  </si>
  <si>
    <t>Billing</t>
  </si>
  <si>
    <t>Information about billing that is recurring. For example, Membership Dues</t>
  </si>
  <si>
    <t>Invoices</t>
  </si>
  <si>
    <t>Financial transaction information</t>
  </si>
  <si>
    <t>Blue tabs and columns are required!</t>
  </si>
  <si>
    <t>Information Type</t>
  </si>
  <si>
    <t>Field Name</t>
  </si>
  <si>
    <t>Required Field</t>
  </si>
  <si>
    <t>Source File Name</t>
  </si>
  <si>
    <t>Comments</t>
  </si>
  <si>
    <t>Organization Name</t>
  </si>
  <si>
    <t>Your organization's Name</t>
  </si>
  <si>
    <t>Address 1</t>
  </si>
  <si>
    <t>Your organization's Address Line 1</t>
  </si>
  <si>
    <t>Address 2</t>
  </si>
  <si>
    <t>Your organization's Address Line 2</t>
  </si>
  <si>
    <t>City</t>
  </si>
  <si>
    <t>Your organization's City</t>
  </si>
  <si>
    <t>State/Province</t>
  </si>
  <si>
    <t>Your organization's State/Province</t>
  </si>
  <si>
    <t>Zip/Postal</t>
  </si>
  <si>
    <t>Your organization's Zip/Postal</t>
  </si>
  <si>
    <t>Zip Extension</t>
  </si>
  <si>
    <t>Your organization's Zip Extension</t>
  </si>
  <si>
    <t>County</t>
  </si>
  <si>
    <t>Your organization's County</t>
  </si>
  <si>
    <t>Country</t>
  </si>
  <si>
    <t>Your organization's Country</t>
  </si>
  <si>
    <t>Phone</t>
  </si>
  <si>
    <t>Your organization's Phone</t>
  </si>
  <si>
    <t>Fax Number</t>
  </si>
  <si>
    <t>Your organization's Fax</t>
  </si>
  <si>
    <t>E-Mail Address</t>
  </si>
  <si>
    <t>Your organization's E-Mail Address</t>
  </si>
  <si>
    <t>Website</t>
  </si>
  <si>
    <t>Your organization's Website</t>
  </si>
  <si>
    <t>Time Zone</t>
  </si>
  <si>
    <t>Your organization's Time Zone</t>
  </si>
  <si>
    <t>Full Name</t>
  </si>
  <si>
    <t>Your user system user's full name</t>
  </si>
  <si>
    <t>E-Mail</t>
  </si>
  <si>
    <t>Your user system user's email address</t>
  </si>
  <si>
    <t>Profile ID</t>
  </si>
  <si>
    <t>ID number for Profile, it must be unique for each profile and is automatically assigned going forward.</t>
  </si>
  <si>
    <t>Name of Organization</t>
  </si>
  <si>
    <t>Member (Y/N)</t>
  </si>
  <si>
    <t>Is this profile currently a member (Y/N)</t>
  </si>
  <si>
    <t>Prospect (Y/N)</t>
  </si>
  <si>
    <r>
      <rPr>
        <sz val="12"/>
        <color rgb="FF000000"/>
        <rFont val="Source Sans Pro"/>
        <family val="2"/>
      </rPr>
      <t xml:space="preserve">Is this profile currently a prospect (Y/N) </t>
    </r>
    <r>
      <rPr>
        <sz val="11"/>
        <color rgb="FFF15C5C"/>
        <rFont val="Calibri"/>
        <family val="2"/>
      </rPr>
      <t>(Cannot be both member and prospect)</t>
    </r>
  </si>
  <si>
    <t>Parent Organization Profile ID</t>
  </si>
  <si>
    <t>The Profile ID of the parent organization to which this organization is related </t>
  </si>
  <si>
    <t>Profile Status</t>
  </si>
  <si>
    <t>Status of Profile (Profile/Member Type)</t>
  </si>
  <si>
    <t>Number of Full Time Employees</t>
  </si>
  <si>
    <t>The number of full-time employees employed by the organization</t>
  </si>
  <si>
    <t>Number of Part Time Employees</t>
  </si>
  <si>
    <t>The number of part-time employees employed by the organization</t>
  </si>
  <si>
    <t>Address Line 1</t>
  </si>
  <si>
    <t>Address Line 2</t>
  </si>
  <si>
    <t>State</t>
  </si>
  <si>
    <t>County or Parish</t>
  </si>
  <si>
    <t>Zip</t>
  </si>
  <si>
    <t>Zip Code or Postal Code</t>
  </si>
  <si>
    <t>ZipExt</t>
  </si>
  <si>
    <t>Zip +4</t>
  </si>
  <si>
    <t>Work Phone (Ext is not included)</t>
  </si>
  <si>
    <t>Phone Extension</t>
  </si>
  <si>
    <t>Extension related to the Work Phone</t>
  </si>
  <si>
    <t>Fax</t>
  </si>
  <si>
    <t>Web Site</t>
  </si>
  <si>
    <t>OK to Send E-Mail (Y/N)</t>
  </si>
  <si>
    <t>Should the profile be included in E-Mail Communication? (Y/N)</t>
  </si>
  <si>
    <t>Assigned To</t>
  </si>
  <si>
    <t>Username of staff member responsible for profile</t>
  </si>
  <si>
    <t>Sold By</t>
  </si>
  <si>
    <t>Username of staff member that sold the profile</t>
  </si>
  <si>
    <t>ID number for individual Profile, it must be unique for each profile and is automatically assigned going forward. There must not be any overlap between the organization IDs and the individual IDs</t>
  </si>
  <si>
    <t>Related Organization Profile ID</t>
  </si>
  <si>
    <t xml:space="preserve">The Profile ID of the organization to which this individual is related </t>
  </si>
  <si>
    <t>Inherit Address (Y/N)</t>
  </si>
  <si>
    <t>Should this profile use the same address as the profile it is related to?</t>
  </si>
  <si>
    <t>Inherit Phone (Y/N)</t>
  </si>
  <si>
    <t>Should this profile use the same phone numbers as the profile it is related to?</t>
  </si>
  <si>
    <t>Main Contact (Y/N)</t>
  </si>
  <si>
    <t>Is this individual the main contact of their related organization (only one main contact per organization) (Y/N)</t>
  </si>
  <si>
    <t>Billing Contact (Y/N)</t>
  </si>
  <si>
    <t>Is this individual the billing contact of their related organization (only one billing contact per organization)  If the main contact is the billing contact, it is not necessary to include this indicator.</t>
  </si>
  <si>
    <t>Editor (Y/N)</t>
  </si>
  <si>
    <t>Is this individual authorized to edit their related organization?  Multiple editors may be indicated per organization.</t>
  </si>
  <si>
    <r>
      <rPr>
        <sz val="12"/>
        <color rgb="FF000000"/>
        <rFont val="Source Sans Pro"/>
        <family val="2"/>
      </rPr>
      <t xml:space="preserve">Is this profile currently a member (Y/N). (If your organization is based on Organization Members, should the individual </t>
    </r>
    <r>
      <rPr>
        <b/>
        <sz val="12"/>
        <color rgb="FF000000"/>
        <rFont val="Calibri"/>
        <family val="2"/>
      </rPr>
      <t>also</t>
    </r>
    <r>
      <rPr>
        <sz val="12"/>
        <color rgb="FF000000"/>
        <rFont val="Calibri"/>
        <family val="2"/>
      </rPr>
      <t xml:space="preserve"> be set as a Member and included in your Member count?)</t>
    </r>
  </si>
  <si>
    <r>
      <rPr>
        <sz val="12"/>
        <color rgb="FF000000"/>
        <rFont val="Source Sans Pro"/>
        <family val="2"/>
      </rPr>
      <t xml:space="preserve">Is this profile currently a prospect (Y/N). (If your organization is based on Organizations, should the individual </t>
    </r>
    <r>
      <rPr>
        <b/>
        <sz val="12"/>
        <color rgb="FF000000"/>
        <rFont val="Calibri"/>
        <family val="2"/>
      </rPr>
      <t>also</t>
    </r>
    <r>
      <rPr>
        <sz val="12"/>
        <color rgb="FF000000"/>
        <rFont val="Calibri"/>
        <family val="2"/>
      </rPr>
      <t xml:space="preserve"> be set as a prospect and included in your prospect count?)</t>
    </r>
  </si>
  <si>
    <t>Prefix</t>
  </si>
  <si>
    <t>Individual's salutation (Mr., Ms. Etc)</t>
  </si>
  <si>
    <t>First Name</t>
  </si>
  <si>
    <t>Individual's First Name</t>
  </si>
  <si>
    <t>Middle Initial</t>
  </si>
  <si>
    <t>Individual's Middle Initial</t>
  </si>
  <si>
    <t>Last Name</t>
  </si>
  <si>
    <t>Individual's Last Name</t>
  </si>
  <si>
    <t>Suffix</t>
  </si>
  <si>
    <t>Individual's Suffix (M.D., Ph.D)</t>
  </si>
  <si>
    <t>Title</t>
  </si>
  <si>
    <t>Personal Title</t>
  </si>
  <si>
    <t>Birth Date</t>
  </si>
  <si>
    <t>Individual's Birth Date</t>
  </si>
  <si>
    <t>Primary Phone</t>
  </si>
  <si>
    <t>Primary Phone Extension</t>
  </si>
  <si>
    <t>Home Phone</t>
  </si>
  <si>
    <t>Cell Phone</t>
  </si>
  <si>
    <t>Mobile Phone</t>
  </si>
  <si>
    <t>E-mail</t>
  </si>
  <si>
    <t>E-mail address</t>
  </si>
  <si>
    <t>Related Profile ID</t>
  </si>
  <si>
    <t>Relation Type</t>
  </si>
  <si>
    <t>How are the two profiles related?  Common Relation Types include Employee, Former Employee</t>
  </si>
  <si>
    <t>Inverse Relation Type</t>
  </si>
  <si>
    <t>How is the Related Profile related to the Profile?  Common Inverse Relation Types include Employer, Former Employer</t>
  </si>
  <si>
    <t>Relation Title</t>
  </si>
  <si>
    <t>What is the title for the individual for this relationship?  Examples: President, Owner</t>
  </si>
  <si>
    <t>Addresses (Additonal)</t>
  </si>
  <si>
    <t>ID of the profile this address belongs to</t>
  </si>
  <si>
    <t>Addresses</t>
  </si>
  <si>
    <t>Address Type</t>
  </si>
  <si>
    <t>The label or type of address.</t>
  </si>
  <si>
    <t>Zip Ext</t>
  </si>
  <si>
    <t>Email (Additonal)</t>
  </si>
  <si>
    <t>ID of the profile this email belongs to</t>
  </si>
  <si>
    <t>Email</t>
  </si>
  <si>
    <t>Email Address Type</t>
  </si>
  <si>
    <t>The label or type of email address</t>
  </si>
  <si>
    <t>Email Address</t>
  </si>
  <si>
    <t>The email address</t>
  </si>
  <si>
    <t>ID of the profile who did the activity</t>
  </si>
  <si>
    <t>Activity Date</t>
  </si>
  <si>
    <t>Date the activity took place</t>
  </si>
  <si>
    <t>Activity Type</t>
  </si>
  <si>
    <t>Type of activity (Join, Drop, Changed Status, etc.)</t>
  </si>
  <si>
    <t>Detailed description</t>
  </si>
  <si>
    <t>Phone (Additonal)</t>
  </si>
  <si>
    <t>ID of the profile this phone number belongs to</t>
  </si>
  <si>
    <t>Phone Type</t>
  </si>
  <si>
    <t>The label or type of phone number</t>
  </si>
  <si>
    <t>Phone Number</t>
  </si>
  <si>
    <t>The phone number</t>
  </si>
  <si>
    <t>Id of the profile the social media links belong to</t>
  </si>
  <si>
    <t>Facebook</t>
  </si>
  <si>
    <t>Facebook URL</t>
  </si>
  <si>
    <t>Twitter</t>
  </si>
  <si>
    <t>Twitter URL</t>
  </si>
  <si>
    <t>LinkedIn</t>
  </si>
  <si>
    <t>LinkedIn URL</t>
  </si>
  <si>
    <t>Pinterest</t>
  </si>
  <si>
    <t>Pinterest URL</t>
  </si>
  <si>
    <t>YouTube</t>
  </si>
  <si>
    <t>YouTube URL</t>
  </si>
  <si>
    <t>Flickr</t>
  </si>
  <si>
    <t>Flickr URL</t>
  </si>
  <si>
    <t>Yelp</t>
  </si>
  <si>
    <t>Yelp URL</t>
  </si>
  <si>
    <t>Open Table</t>
  </si>
  <si>
    <t>Open Table URL</t>
  </si>
  <si>
    <t>Google+</t>
  </si>
  <si>
    <t>Google+ URL</t>
  </si>
  <si>
    <t>Instagram</t>
  </si>
  <si>
    <t>Instagram URL</t>
  </si>
  <si>
    <t>FourSquare</t>
  </si>
  <si>
    <t>FourSquare URL</t>
  </si>
  <si>
    <t>TripAdvisor</t>
  </si>
  <si>
    <t>TripAdvisor URL</t>
  </si>
  <si>
    <t>Houzz</t>
  </si>
  <si>
    <t>Houzz URL</t>
  </si>
  <si>
    <t>Angie's List</t>
  </si>
  <si>
    <t>Angie's List URL</t>
  </si>
  <si>
    <t>ID of the profile to which the custom field data relates</t>
  </si>
  <si>
    <t>Affiliation Type</t>
  </si>
  <si>
    <t>The Affiliation category or group</t>
  </si>
  <si>
    <t>Affiliation Code Name</t>
  </si>
  <si>
    <t xml:space="preserve">Affiliation code to which the listed profile belongs, within the corresponding listed Affiliation Type </t>
  </si>
  <si>
    <t>Show in Members Only (Y/N)</t>
  </si>
  <si>
    <t>Should your member be able to update or edit this code in their member portal?</t>
  </si>
  <si>
    <t>Show in Directory (Y/N)</t>
  </si>
  <si>
    <t>Should this Affiliation Code be available as a filter on the online directory?</t>
  </si>
  <si>
    <t>Custom Field Name</t>
  </si>
  <si>
    <t>Custom Field Name.  Define the Custom Fields that you would like to track.</t>
  </si>
  <si>
    <t>Data Type (Date, Number or Text)</t>
  </si>
  <si>
    <t>What is the data format for this custom field?</t>
  </si>
  <si>
    <t>Application Pick List (Y,N)</t>
  </si>
  <si>
    <t>Should this field be presented as a drop down?  If N, the custom field will be presented as a free form text box.</t>
  </si>
  <si>
    <t>The name of the Custom Field</t>
  </si>
  <si>
    <t>Custom Field Value</t>
  </si>
  <si>
    <t>The value of the Custom Field</t>
  </si>
  <si>
    <t xml:space="preserve">ID of the profile to which the category relates. </t>
  </si>
  <si>
    <t>Primary Listing (Y/N)</t>
  </si>
  <si>
    <t>If this Listing is the primary one (only one per Profile)</t>
  </si>
  <si>
    <t>Listing Category</t>
  </si>
  <si>
    <t>The listing category for the member</t>
  </si>
  <si>
    <t>Listing Description</t>
  </si>
  <si>
    <t>Description of the profile tied to the primary category</t>
  </si>
  <si>
    <t>Keywords</t>
  </si>
  <si>
    <t>Keywords pertaining to the member's listing</t>
  </si>
  <si>
    <t>Sub Category</t>
  </si>
  <si>
    <t>Sub-category</t>
  </si>
  <si>
    <t>Committee ID</t>
  </si>
  <si>
    <t xml:space="preserve">Must be unique per committee </t>
  </si>
  <si>
    <t>Committee Name</t>
  </si>
  <si>
    <t>Name of the committee</t>
  </si>
  <si>
    <t>Committee Description</t>
  </si>
  <si>
    <t>Description of the committee</t>
  </si>
  <si>
    <t>Committee Active (Y/N)</t>
  </si>
  <si>
    <t>Is the committee ongoing? (vs. having a start and end date) (Y/N)</t>
  </si>
  <si>
    <t>Start Date of Committee</t>
  </si>
  <si>
    <t>Date committee starts</t>
  </si>
  <si>
    <t>End Date of Committee</t>
  </si>
  <si>
    <t>Date committee ends</t>
  </si>
  <si>
    <t>Committee Type</t>
  </si>
  <si>
    <t xml:space="preserve">Committee type/classification </t>
  </si>
  <si>
    <t>Notes</t>
  </si>
  <si>
    <t xml:space="preserve">Memo </t>
  </si>
  <si>
    <t>Committee ID to which the committee members are tied</t>
  </si>
  <si>
    <t>ID of individual profile committee participant</t>
  </si>
  <si>
    <t>Role</t>
  </si>
  <si>
    <t>Role of committee member on this Committee</t>
  </si>
  <si>
    <t>Active (Y/N)</t>
  </si>
  <si>
    <t>Is the member currently active on the Committee (Y/N)</t>
  </si>
  <si>
    <t>Memo field</t>
  </si>
  <si>
    <t>Member Since Date</t>
  </si>
  <si>
    <t>Date they joined committee</t>
  </si>
  <si>
    <t>Date Term Expires</t>
  </si>
  <si>
    <t>Date their term expires, if applicable</t>
  </si>
  <si>
    <t>Date Inactive</t>
  </si>
  <si>
    <t>Date they left committee</t>
  </si>
  <si>
    <t>Custom Field 1</t>
  </si>
  <si>
    <t>Additional info on the committee member (Note that the name of these fields cannot be changed)</t>
  </si>
  <si>
    <t>Custom Field 2</t>
  </si>
  <si>
    <t>Custom Field 3</t>
  </si>
  <si>
    <t>Custom Field 4</t>
  </si>
  <si>
    <t>Custom Field 5</t>
  </si>
  <si>
    <t>Event ID</t>
  </si>
  <si>
    <t>Event ID, up to 10 numeric characters</t>
  </si>
  <si>
    <t>Event Name</t>
  </si>
  <si>
    <t>Event title</t>
  </si>
  <si>
    <t>Start Date</t>
  </si>
  <si>
    <t>Event start date</t>
  </si>
  <si>
    <t>End Date</t>
  </si>
  <si>
    <t>Event end date</t>
  </si>
  <si>
    <t>Start Time</t>
  </si>
  <si>
    <t>Event start time</t>
  </si>
  <si>
    <t>End Time</t>
  </si>
  <si>
    <t>Event end time</t>
  </si>
  <si>
    <t>Event Type</t>
  </si>
  <si>
    <t>Event type, used as searchable event category on website</t>
  </si>
  <si>
    <t>Full event description. Used on website to give event details. Can include HTML.</t>
  </si>
  <si>
    <t>Location</t>
  </si>
  <si>
    <t>Location: venue name</t>
  </si>
  <si>
    <t>Venue address line 1</t>
  </si>
  <si>
    <t>Venue address line 2</t>
  </si>
  <si>
    <t>Venue city</t>
  </si>
  <si>
    <t>Venue state</t>
  </si>
  <si>
    <t>Venue zip</t>
  </si>
  <si>
    <t>Instructor Name</t>
  </si>
  <si>
    <t>Course Number</t>
  </si>
  <si>
    <t>Email address to receive notifications of registrations</t>
  </si>
  <si>
    <t>Related website</t>
  </si>
  <si>
    <t>Max Attendees</t>
  </si>
  <si>
    <t>Maximum attendee capacity</t>
  </si>
  <si>
    <t>ID of individual profile attending the event</t>
  </si>
  <si>
    <t>Organization Profile ID</t>
  </si>
  <si>
    <t xml:space="preserve">ID of the organization profile for company signed up. Often the company where the indvidual attendee works. </t>
  </si>
  <si>
    <t>Sign Up Date</t>
  </si>
  <si>
    <t>Sign up date</t>
  </si>
  <si>
    <t>Event Item Name</t>
  </si>
  <si>
    <t>Name of the event item purchased (i.e., registration, table, sponsorship, etc)</t>
  </si>
  <si>
    <t>Attended (Y/N)</t>
  </si>
  <si>
    <t>Badge Name</t>
  </si>
  <si>
    <t>Name for badge, if different than First Name Last Name</t>
  </si>
  <si>
    <t>Notes about registration</t>
  </si>
  <si>
    <t>Seat/Booth Number</t>
  </si>
  <si>
    <t>The Attendee's Seat or Booth Number</t>
  </si>
  <si>
    <t>Misc 1</t>
  </si>
  <si>
    <t>Additional info on the attendee (Note that the name of these fields cannot be changed)</t>
  </si>
  <si>
    <t>Misc 2</t>
  </si>
  <si>
    <t>Misc 3</t>
  </si>
  <si>
    <t>Misc 4</t>
  </si>
  <si>
    <t>ID of the profile who was communicated with</t>
  </si>
  <si>
    <t>Contact Date</t>
  </si>
  <si>
    <t>Date the communication took place</t>
  </si>
  <si>
    <t>Contact Type</t>
  </si>
  <si>
    <t>Type of communication (IE Sales, Membership, Renewal)</t>
  </si>
  <si>
    <t xml:space="preserve">Communication message </t>
  </si>
  <si>
    <t>Talked With</t>
  </si>
  <si>
    <t>Name of the person who was communicated with</t>
  </si>
  <si>
    <t>Subject</t>
  </si>
  <si>
    <t>Subject of communication</t>
  </si>
  <si>
    <t>Contaced By</t>
  </si>
  <si>
    <t>Person from your association who made the communication</t>
  </si>
  <si>
    <t>Type of Certification</t>
  </si>
  <si>
    <t>Length of Certification (in months)</t>
  </si>
  <si>
    <t xml:space="preserve">Number of months the certification is good for </t>
  </si>
  <si>
    <t>ID of the profile who has the Certification</t>
  </si>
  <si>
    <t>Certification Number</t>
  </si>
  <si>
    <t>The certication number</t>
  </si>
  <si>
    <t>Type of certification</t>
  </si>
  <si>
    <t>Certificate Date</t>
  </si>
  <si>
    <t>Date of certification</t>
  </si>
  <si>
    <t>Source Name</t>
  </si>
  <si>
    <t xml:space="preserve"> Define the available Sources of Continuing Education Unit (CEU) credit. Examples: Event, Classroom</t>
  </si>
  <si>
    <t>Source Description</t>
  </si>
  <si>
    <t>Description of Source</t>
  </si>
  <si>
    <t>Define the Types of Continuing Education Unit (CEU) Credit</t>
  </si>
  <si>
    <t>Accreditation Cycle (in months)</t>
  </si>
  <si>
    <t xml:space="preserve">Number of months the CEU is good for </t>
  </si>
  <si>
    <t>Profile ID that earned the Continuing Education Unit (CEU)</t>
  </si>
  <si>
    <t>Select from pre-defined sources on the CEU Source tab</t>
  </si>
  <si>
    <t>Select from pre-defined CEU types on the CEU Type tab</t>
  </si>
  <si>
    <t>Number Of Units</t>
  </si>
  <si>
    <t>Number of units earned</t>
  </si>
  <si>
    <t>Date Earned</t>
  </si>
  <si>
    <t>Date CEU was earned</t>
  </si>
  <si>
    <t>Entity Type Name</t>
  </si>
  <si>
    <t>Name of Entity Organization</t>
  </si>
  <si>
    <t>Entity Type Description</t>
  </si>
  <si>
    <t>Description of Entity</t>
  </si>
  <si>
    <t>Profile IDs of Active Members of the Entity Organization</t>
  </si>
  <si>
    <t>Entity Name</t>
  </si>
  <si>
    <t>Select from pre-defined entities on the Entity Type tab</t>
  </si>
  <si>
    <t>Accounting Package Name</t>
  </si>
  <si>
    <t>Formal Name of Organization that will use the Accounting Package</t>
  </si>
  <si>
    <t>Accouting Packages</t>
  </si>
  <si>
    <t>Account Number</t>
  </si>
  <si>
    <t>GL Account Number</t>
  </si>
  <si>
    <t>Description of the account</t>
  </si>
  <si>
    <t>Select from pre-defined accounting packages on Accounting Package tab</t>
  </si>
  <si>
    <t>Payment Type Name</t>
  </si>
  <si>
    <t>Name of the Payment Type</t>
  </si>
  <si>
    <t>Debit GL Account Number</t>
  </si>
  <si>
    <t>Number of the Debit GL Account</t>
  </si>
  <si>
    <t>Credit GL Account Number</t>
  </si>
  <si>
    <t>Number of the Credit GL Account</t>
  </si>
  <si>
    <t>Revenue Item Name</t>
  </si>
  <si>
    <t>Name of the Revenue Item</t>
  </si>
  <si>
    <t>Revenue Item Description</t>
  </si>
  <si>
    <t>Description of the Revenue Item</t>
  </si>
  <si>
    <t>Active Y/N</t>
  </si>
  <si>
    <t xml:space="preserve">Do you currently use this revenue item? </t>
  </si>
  <si>
    <t>Invoice Message</t>
  </si>
  <si>
    <t>Verbiage to be displayed on the Invoice</t>
  </si>
  <si>
    <t>Profile ID number of the profile to which the billing is tied to. (The profile which the invoice is tied to.)</t>
  </si>
  <si>
    <t>Line Item Description</t>
  </si>
  <si>
    <t>Description of line item, to be printed on the invoice</t>
  </si>
  <si>
    <t>Anchor Month</t>
  </si>
  <si>
    <t xml:space="preserve">Month that billing is generated (Renewal month for this billing) (1-12) </t>
  </si>
  <si>
    <t>Anchor Day</t>
  </si>
  <si>
    <t>Day of month that Billings are generated (1-31)</t>
  </si>
  <si>
    <t>Starting Year</t>
  </si>
  <si>
    <t>Year to start billing</t>
  </si>
  <si>
    <t>Cycles Per Year</t>
  </si>
  <si>
    <t xml:space="preserve">Number of times per year Billings are invoiced (1=annual, 2=semi-annual, 4=quarterly, 12=monthly) (1,2,4,12) </t>
  </si>
  <si>
    <t>Amount Per Cycle</t>
  </si>
  <si>
    <r>
      <rPr>
        <sz val="12"/>
        <color rgb="FF000000"/>
        <rFont val="Source Sans Pro"/>
        <family val="2"/>
      </rPr>
      <t xml:space="preserve">Dues amount per Billing period </t>
    </r>
    <r>
      <rPr>
        <sz val="11"/>
        <color rgb="FFF15C5C"/>
        <rFont val="Calibri"/>
        <family val="2"/>
      </rPr>
      <t>(no commas or currency symbols)</t>
    </r>
  </si>
  <si>
    <t>Inactive (Y/N)</t>
  </si>
  <si>
    <t>Is the Billing record Inactive?</t>
  </si>
  <si>
    <t>Invoice Number</t>
  </si>
  <si>
    <t>Invoice number</t>
  </si>
  <si>
    <t>ID of profile to which the invoice is tied</t>
  </si>
  <si>
    <t>Name of the Revenue Item used on the Line Item</t>
  </si>
  <si>
    <r>
      <rPr>
        <sz val="12"/>
        <color rgb="FF000000"/>
        <rFont val="Arial"/>
        <family val="2"/>
      </rPr>
      <t xml:space="preserve">Description of line item, to be printed on the invoice </t>
    </r>
    <r>
      <rPr>
        <sz val="11"/>
        <color rgb="FFFF0000"/>
        <rFont val="Arial"/>
        <family val="2"/>
      </rPr>
      <t>(is tied to the Revene Item. You cannot have more then one description for a Revenue Item)</t>
    </r>
  </si>
  <si>
    <t>Amount</t>
  </si>
  <si>
    <r>
      <rPr>
        <sz val="12"/>
        <color rgb="FF000000"/>
        <rFont val="Source Sans Pro"/>
        <family val="2"/>
      </rPr>
      <t xml:space="preserve">Line Item Amount </t>
    </r>
    <r>
      <rPr>
        <sz val="11"/>
        <color rgb="FFF15C5C"/>
        <rFont val="Calibri"/>
        <family val="2"/>
      </rPr>
      <t>(no commas or currency symbols)</t>
    </r>
  </si>
  <si>
    <t>Taxable (Y/N)</t>
  </si>
  <si>
    <t>Invoice Date</t>
  </si>
  <si>
    <t>Date the invoice was created</t>
  </si>
  <si>
    <t>Date Due</t>
  </si>
  <si>
    <t>Date the invoice is due</t>
  </si>
  <si>
    <t>Service Period Start Date</t>
  </si>
  <si>
    <t>Start date of service period covered by the invoice</t>
  </si>
  <si>
    <t>Service Period End Date</t>
  </si>
  <si>
    <t>End date of service period covered by the invoice</t>
  </si>
  <si>
    <t>Payment Amount</t>
  </si>
  <si>
    <r>
      <rPr>
        <sz val="12"/>
        <color rgb="FF000000"/>
        <rFont val="Source Sans Pro"/>
        <family val="2"/>
      </rPr>
      <t xml:space="preserve">Payment amount </t>
    </r>
    <r>
      <rPr>
        <sz val="11"/>
        <color rgb="FFF15C5C"/>
        <rFont val="Calibri"/>
        <family val="2"/>
      </rPr>
      <t>(no commas or currency symbols)</t>
    </r>
  </si>
  <si>
    <t>Payment Date</t>
  </si>
  <si>
    <t>Payment date</t>
  </si>
  <si>
    <t>ID of the Payment type (Cash, Check, Credit Card)</t>
  </si>
  <si>
    <t>Reference Number</t>
  </si>
  <si>
    <t>Optional additional reference number</t>
  </si>
  <si>
    <t>Check Num</t>
  </si>
  <si>
    <t>Check number</t>
  </si>
  <si>
    <t>Memo</t>
  </si>
  <si>
    <t>Optional additional text memo field to print on invoice</t>
  </si>
  <si>
    <t>TabName</t>
  </si>
  <si>
    <t>Metric</t>
  </si>
  <si>
    <t>Num Of Rows</t>
  </si>
  <si>
    <t>Check</t>
  </si>
  <si>
    <t>Formula</t>
  </si>
  <si>
    <t>AccountCodes</t>
  </si>
  <si>
    <t>TotalRecordsonTab</t>
  </si>
  <si>
    <t>'Account Codes'!A:A</t>
  </si>
  <si>
    <t>AccountingPackages</t>
  </si>
  <si>
    <t>'Accounting Packages'!A:A</t>
  </si>
  <si>
    <t>Address_Additional</t>
  </si>
  <si>
    <t>'Addresses (Additional)'!A:A</t>
  </si>
  <si>
    <t>Affiliations!A:A</t>
  </si>
  <si>
    <t>UniqueAffiliations</t>
  </si>
  <si>
    <t>Affiliations!B:B</t>
  </si>
  <si>
    <t>AssociationInfo</t>
  </si>
  <si>
    <t>'Association Info'!A:A</t>
  </si>
  <si>
    <t>Billing!A:A</t>
  </si>
  <si>
    <t>RevenueItems</t>
  </si>
  <si>
    <t>Billing!C:C</t>
  </si>
  <si>
    <t>ActiveBilling</t>
  </si>
  <si>
    <t>Billing!J:J</t>
  </si>
  <si>
    <t>InctiveBilling</t>
  </si>
  <si>
    <t>Certifications!A:A</t>
  </si>
  <si>
    <t>CertificationTypes</t>
  </si>
  <si>
    <t>'Certification Types'!A:A</t>
  </si>
  <si>
    <t>CEUSource</t>
  </si>
  <si>
    <t>'CEU Source'!A:A</t>
  </si>
  <si>
    <t>CEUType</t>
  </si>
  <si>
    <t>'CEU Type'!A:A</t>
  </si>
  <si>
    <t>CommitteeMembers</t>
  </si>
  <si>
    <t>'Committee Members'!B:B</t>
  </si>
  <si>
    <t>Committees!A:A</t>
  </si>
  <si>
    <t>Contacts!A:A</t>
  </si>
  <si>
    <t>CustomFields</t>
  </si>
  <si>
    <t>'Custom Fields'!A:A</t>
  </si>
  <si>
    <t>Email_Additional</t>
  </si>
  <si>
    <t>'Email (Additional)'!A:A</t>
  </si>
  <si>
    <t>EntityType</t>
  </si>
  <si>
    <t>'Entity Type'!A:A</t>
  </si>
  <si>
    <t>EventAttendees</t>
  </si>
  <si>
    <t>'Event Attendees'!A:A</t>
  </si>
  <si>
    <t>Events!A:A</t>
  </si>
  <si>
    <t>Individuals!A:A</t>
  </si>
  <si>
    <t>RelatedOrgs</t>
  </si>
  <si>
    <t>Individuals!B:B</t>
  </si>
  <si>
    <t>Invoices!A:A</t>
  </si>
  <si>
    <t>InvoiceLineItems</t>
  </si>
  <si>
    <t>Invoices!D:D</t>
  </si>
  <si>
    <t>Payments</t>
  </si>
  <si>
    <t>Invoices!L:L</t>
  </si>
  <si>
    <t>PaymentAdjustments</t>
  </si>
  <si>
    <t>LineItemAdjustments</t>
  </si>
  <si>
    <t>Invoices!F:F</t>
  </si>
  <si>
    <t>Listings_Directory</t>
  </si>
  <si>
    <t>'Listings (Directory)'!A:A</t>
  </si>
  <si>
    <t>ListingsCategorys</t>
  </si>
  <si>
    <t>'Listings (Directory)'!C:C</t>
  </si>
  <si>
    <t>ListingsSubCategorys</t>
  </si>
  <si>
    <t>'Listings (Directory)'!D:D</t>
  </si>
  <si>
    <t>MemberActivity</t>
  </si>
  <si>
    <t>'Member Activity'!A:A</t>
  </si>
  <si>
    <t>ActivityTypes</t>
  </si>
  <si>
    <t>'Member Activity'!C:C</t>
  </si>
  <si>
    <t>Joins</t>
  </si>
  <si>
    <t>Drops</t>
  </si>
  <si>
    <t>Other</t>
  </si>
  <si>
    <t>Member Activity'!C:C</t>
  </si>
  <si>
    <t>Organizations!A:A</t>
  </si>
  <si>
    <t>Organizations!E:E</t>
  </si>
  <si>
    <t>PaymentTypes</t>
  </si>
  <si>
    <t>'Payment Types'!A:A</t>
  </si>
  <si>
    <t>Phone_Additional</t>
  </si>
  <si>
    <t>'Phone (Additional)'!A:A</t>
  </si>
  <si>
    <t>ProfileCEUs</t>
  </si>
  <si>
    <t>'Profile CEUs'!A:A</t>
  </si>
  <si>
    <t>ProfileCustomFields</t>
  </si>
  <si>
    <t>MaxLength</t>
  </si>
  <si>
    <t>'Profile Custom Fields'!C2:C1048576</t>
  </si>
  <si>
    <t>'Profile Custom Fields'!A:A</t>
  </si>
  <si>
    <t>ProfileEntities</t>
  </si>
  <si>
    <t>'Profile Entities'!A:A</t>
  </si>
  <si>
    <t>Relations!A:A</t>
  </si>
  <si>
    <t>'Revenue Items'!A:A</t>
  </si>
  <si>
    <t>SocialMedia</t>
  </si>
  <si>
    <t>'Social Media'!A:A</t>
  </si>
  <si>
    <t>Users!A:A</t>
  </si>
  <si>
    <t>'Committees'!C2:C1048576</t>
  </si>
  <si>
    <t>TimeZones</t>
  </si>
  <si>
    <t>Custom Field Data Types</t>
  </si>
  <si>
    <t>Event Times</t>
  </si>
  <si>
    <t>Cyces Per year</t>
  </si>
  <si>
    <t>Eastern Standard Time</t>
  </si>
  <si>
    <t>Date</t>
  </si>
  <si>
    <t>7:00 AM</t>
  </si>
  <si>
    <t>Central Standard Time</t>
  </si>
  <si>
    <t>Number</t>
  </si>
  <si>
    <t>7:15 AM</t>
  </si>
  <si>
    <t>Mountain Standard Time</t>
  </si>
  <si>
    <t>Text</t>
  </si>
  <si>
    <t>7:30 AM</t>
  </si>
  <si>
    <t>Pacific Standard Time</t>
  </si>
  <si>
    <t>7:45 AM</t>
  </si>
  <si>
    <t>Alaskan Standard Time</t>
  </si>
  <si>
    <t>8:00 AM</t>
  </si>
  <si>
    <t>Hawaiian Standard Time</t>
  </si>
  <si>
    <t>8:15 AM</t>
  </si>
  <si>
    <t>8:30 AM</t>
  </si>
  <si>
    <t>8:45 AM</t>
  </si>
  <si>
    <t>9:00 AM</t>
  </si>
  <si>
    <t>9:15 AM</t>
  </si>
  <si>
    <t>9:30 AM</t>
  </si>
  <si>
    <t>9:45 AM</t>
  </si>
  <si>
    <t>10:00 AM</t>
  </si>
  <si>
    <t>10:15 AM</t>
  </si>
  <si>
    <t>10:30 AM</t>
  </si>
  <si>
    <t>10:45 AM</t>
  </si>
  <si>
    <t>11:00 AM</t>
  </si>
  <si>
    <t>11:15 AM</t>
  </si>
  <si>
    <t>11:30 AM</t>
  </si>
  <si>
    <t>11:45 AM</t>
  </si>
  <si>
    <t>12:00 Noon</t>
  </si>
  <si>
    <t>12:15 PM</t>
  </si>
  <si>
    <t>12:30 PM</t>
  </si>
  <si>
    <t>12:45 PM</t>
  </si>
  <si>
    <t>1:00 PM</t>
  </si>
  <si>
    <t>1:15 PM</t>
  </si>
  <si>
    <t>1:30 PM</t>
  </si>
  <si>
    <t>1:45 PM</t>
  </si>
  <si>
    <t>2:00 PM</t>
  </si>
  <si>
    <t>2:15 PM</t>
  </si>
  <si>
    <t>2:30 PM</t>
  </si>
  <si>
    <t>2:45 PM</t>
  </si>
  <si>
    <t>3:00 PM</t>
  </si>
  <si>
    <t>3:15 PM</t>
  </si>
  <si>
    <t>3:30 PM</t>
  </si>
  <si>
    <t>3:45 PM</t>
  </si>
  <si>
    <t>4:00 PM</t>
  </si>
  <si>
    <t>4:15 PM</t>
  </si>
  <si>
    <t>4:30 PM</t>
  </si>
  <si>
    <t>4:45 PM</t>
  </si>
  <si>
    <t>5:00 PM</t>
  </si>
  <si>
    <t>5:15 PM</t>
  </si>
  <si>
    <t>5:30 PM</t>
  </si>
  <si>
    <t>5:45 PM</t>
  </si>
  <si>
    <t>6:00 PM</t>
  </si>
  <si>
    <t>6:15 PM</t>
  </si>
  <si>
    <t>6:30 PM</t>
  </si>
  <si>
    <t>6:45 PM</t>
  </si>
  <si>
    <t>7:00 PM</t>
  </si>
  <si>
    <t>7:15 PM</t>
  </si>
  <si>
    <t>7:30 PM</t>
  </si>
  <si>
    <t>7:45 PM</t>
  </si>
  <si>
    <t>8:00 PM</t>
  </si>
  <si>
    <t>8:15 PM</t>
  </si>
  <si>
    <t>8:30 PM</t>
  </si>
  <si>
    <t>8:45 PM</t>
  </si>
  <si>
    <t>9:00 PM</t>
  </si>
  <si>
    <t>9:15 PM</t>
  </si>
  <si>
    <t>9:30 PM</t>
  </si>
  <si>
    <t>9:45 PM</t>
  </si>
  <si>
    <t>10:00 PM</t>
  </si>
  <si>
    <t>10:15 PM</t>
  </si>
  <si>
    <t>10:30 PM</t>
  </si>
  <si>
    <t>10:45 PM</t>
  </si>
  <si>
    <t>11:00 PM</t>
  </si>
  <si>
    <t>11:15 PM</t>
  </si>
  <si>
    <t>11:30 PM</t>
  </si>
  <si>
    <t>11:45 PM</t>
  </si>
  <si>
    <t>12:00 Midnight</t>
  </si>
  <si>
    <t>12:15 AM</t>
  </si>
  <si>
    <t>12:30 AM</t>
  </si>
  <si>
    <t>12:45 AM</t>
  </si>
  <si>
    <t>1:00 AM</t>
  </si>
  <si>
    <t>1:15 AM</t>
  </si>
  <si>
    <t>1:30 AM</t>
  </si>
  <si>
    <t>1:45 AM</t>
  </si>
  <si>
    <t>2:00 AM</t>
  </si>
  <si>
    <t>2:15 AM</t>
  </si>
  <si>
    <t>2:30 AM</t>
  </si>
  <si>
    <t>2:45 AM</t>
  </si>
  <si>
    <t>3:00 AM</t>
  </si>
  <si>
    <t>3:15 AM</t>
  </si>
  <si>
    <t>3:30 AM</t>
  </si>
  <si>
    <t>3:45 AM</t>
  </si>
  <si>
    <t>4:00 AM</t>
  </si>
  <si>
    <t>4:15 AM</t>
  </si>
  <si>
    <t>4:30 AM</t>
  </si>
  <si>
    <t>4:45 AM</t>
  </si>
  <si>
    <t>5:00 AM</t>
  </si>
  <si>
    <t>5:15 AM</t>
  </si>
  <si>
    <t>5:30 AM</t>
  </si>
  <si>
    <t>5:45 AM</t>
  </si>
  <si>
    <t>6:00 AM</t>
  </si>
  <si>
    <t>6:15 AM</t>
  </si>
  <si>
    <t>6:30 AM</t>
  </si>
  <si>
    <t>6:45 AM</t>
  </si>
  <si>
    <t>Ext.</t>
  </si>
  <si>
    <t>ProfileID</t>
  </si>
  <si>
    <t>Data Type (Date, Number, or Text)</t>
  </si>
  <si>
    <t>Application Pick List  (Y,N)</t>
  </si>
  <si>
    <t>Venue</t>
  </si>
  <si>
    <t>Contacted By</t>
  </si>
  <si>
    <t>Certification Date</t>
  </si>
  <si>
    <t>Accreditation Cycle (in Months)</t>
  </si>
  <si>
    <t>HBA Number</t>
  </si>
  <si>
    <t>Company ID</t>
  </si>
  <si>
    <t>PIN</t>
  </si>
  <si>
    <t>MSN</t>
  </si>
  <si>
    <t>Membership Type</t>
  </si>
  <si>
    <t>Membership Status</t>
  </si>
  <si>
    <t>Number of Units</t>
  </si>
  <si>
    <t>Dollar Volume</t>
  </si>
  <si>
    <t>Primary Business Activity</t>
  </si>
  <si>
    <t>Secondary Business Activity</t>
  </si>
  <si>
    <t>Tertiary Business Activity</t>
  </si>
  <si>
    <t>Recruit Profile ID</t>
  </si>
  <si>
    <t>Spike Credits</t>
  </si>
  <si>
    <t>NAA ID</t>
  </si>
  <si>
    <t>Profile Type</t>
  </si>
  <si>
    <t xml:space="preserve">Attendee Profile ID </t>
  </si>
  <si>
    <t>Registration Profile ID</t>
  </si>
  <si>
    <t>A to Inherit Address from B (Y/N)</t>
  </si>
  <si>
    <t>A to Inherit Phone from B (Y/N)</t>
  </si>
  <si>
    <t>Is A the Billing Contact of B? (Y/N)</t>
  </si>
  <si>
    <t>Is A an Editor  for B? (Y/N)</t>
  </si>
  <si>
    <t>What is the Relation Title of A (How are they related to B?)</t>
  </si>
  <si>
    <t>Is A the Main Contact of B?  (Y/N)</t>
  </si>
  <si>
    <t>User ID</t>
  </si>
  <si>
    <t>Version 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</si>
</sst>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F400]h:mm:ss\ AM/PM"/>
  </numFmts>
  <fonts count="28" x14ac:knownFonts="1">
    <font>
      <sz val="11"/>
      <color theme="1"/>
      <name val="Calibri"/>
      <family val="2"/>
      <scheme val="minor"/>
    </font>
    <font>
      <b/>
      <sz val="11"/>
      <color theme="1"/>
      <name val="Calibri"/>
      <family val="2"/>
      <scheme val="minor"/>
    </font>
    <font>
      <sz val="10"/>
      <color indexed="8"/>
      <name val="Arial"/>
      <family val="2"/>
    </font>
    <font>
      <sz val="11"/>
      <color rgb="FF000000"/>
      <name val="Calibri"/>
      <family val="2"/>
    </font>
    <font>
      <b/>
      <sz val="12"/>
      <color rgb="FFFFFFFF"/>
      <name val="Arial"/>
      <family val="2"/>
    </font>
    <font>
      <sz val="11"/>
      <color theme="1"/>
      <name val="Arial"/>
      <family val="2"/>
    </font>
    <font>
      <sz val="11"/>
      <color indexed="8"/>
      <name val="Arial"/>
      <family val="2"/>
    </font>
    <font>
      <b/>
      <sz val="11"/>
      <color rgb="FF000000"/>
      <name val="Calibri"/>
      <family val="2"/>
    </font>
    <font>
      <u/>
      <sz val="11"/>
      <color theme="10"/>
      <name val="Calibri"/>
      <family val="2"/>
      <scheme val="minor"/>
    </font>
    <font>
      <sz val="11"/>
      <color theme="1"/>
      <name val="Calibri"/>
      <family val="2"/>
      <scheme val="minor"/>
    </font>
    <font>
      <sz val="8"/>
      <name val="Calibri"/>
      <family val="2"/>
      <scheme val="minor"/>
    </font>
    <font>
      <sz val="11"/>
      <color rgb="FF000000"/>
      <name val="Calibri"/>
      <family val="2"/>
      <scheme val="minor"/>
    </font>
    <font>
      <b/>
      <sz val="12"/>
      <color rgb="FFFFFFFF"/>
      <name val="Source Sans Pro"/>
      <family val="2"/>
    </font>
    <font>
      <b/>
      <sz val="12"/>
      <color rgb="FF000000"/>
      <name val="Source Sans Pro"/>
      <family val="2"/>
    </font>
    <font>
      <sz val="12"/>
      <color rgb="FF000000"/>
      <name val="Source Sans Pro"/>
      <family val="2"/>
    </font>
    <font>
      <sz val="12"/>
      <color theme="1"/>
      <name val="Source Sans Pro"/>
      <family val="2"/>
    </font>
    <font>
      <sz val="11"/>
      <color rgb="FFF15C5C"/>
      <name val="Calibri"/>
      <family val="2"/>
    </font>
    <font>
      <b/>
      <sz val="12"/>
      <color rgb="FF000000"/>
      <name val="Calibri"/>
      <family val="2"/>
    </font>
    <font>
      <sz val="12"/>
      <color rgb="FF000000"/>
      <name val="Calibri"/>
      <family val="2"/>
    </font>
    <font>
      <sz val="12"/>
      <color rgb="FF000000"/>
      <name val="Arial"/>
      <family val="2"/>
    </font>
    <font>
      <sz val="11"/>
      <color rgb="FFFF0000"/>
      <name val="Arial"/>
      <family val="2"/>
    </font>
    <font>
      <b/>
      <sz val="28"/>
      <color rgb="FF525B72"/>
      <name val="Source Sans Pro"/>
      <family val="2"/>
    </font>
    <font>
      <b/>
      <sz val="12"/>
      <color rgb="FF002060"/>
      <name val="Source Sans Pro"/>
      <family val="2"/>
    </font>
    <font>
      <b/>
      <sz val="11"/>
      <color rgb="FF000000"/>
      <name val="Source Sans Pro"/>
      <family val="2"/>
    </font>
    <font>
      <sz val="11"/>
      <color rgb="FF000000"/>
      <name val="Source Sans Pro"/>
      <family val="2"/>
    </font>
    <font>
      <sz val="11"/>
      <color theme="1"/>
      <name val="Source Sans Pro"/>
      <family val="2"/>
    </font>
    <font>
      <sz val="11"/>
      <name val="Source Sans Pro"/>
      <family val="2"/>
    </font>
    <font>
      <b/>
      <sz val="11"/>
      <color rgb="FF0070C0"/>
      <name val="Source Sans Pro"/>
      <family val="2"/>
    </font>
  </fonts>
  <fills count="13">
    <fill>
      <patternFill patternType="none"/>
    </fill>
    <fill>
      <patternFill patternType="gray125"/>
    </fill>
    <fill>
      <patternFill patternType="solid">
        <fgColor rgb="FF0070C0"/>
        <bgColor rgb="FF0070C0"/>
      </patternFill>
    </fill>
    <fill>
      <patternFill patternType="solid">
        <fgColor rgb="FF757070"/>
        <bgColor rgb="FF757070"/>
      </patternFill>
    </fill>
    <fill>
      <patternFill patternType="solid">
        <fgColor rgb="FF0070C0"/>
        <bgColor rgb="FF525B72"/>
      </patternFill>
    </fill>
    <fill>
      <patternFill patternType="solid">
        <fgColor rgb="FF0070C0"/>
        <bgColor indexed="64"/>
      </patternFill>
    </fill>
    <fill>
      <patternFill patternType="solid">
        <fgColor theme="2" tint="-0.499984740745262"/>
        <bgColor rgb="FF525B72"/>
      </patternFill>
    </fill>
    <fill>
      <patternFill patternType="solid">
        <fgColor theme="2" tint="-0.499984740745262"/>
        <bgColor indexed="64"/>
      </patternFill>
    </fill>
    <fill>
      <patternFill patternType="solid">
        <fgColor theme="8" tint="-0.249977111117893"/>
        <bgColor indexed="64"/>
      </patternFill>
    </fill>
    <fill>
      <patternFill patternType="solid">
        <fgColor rgb="FFC5E0B3"/>
        <bgColor rgb="FFC5E0B3"/>
      </patternFill>
    </fill>
    <fill>
      <patternFill patternType="solid">
        <fgColor rgb="FFD9E2F3"/>
        <bgColor rgb="FFD9E2F3"/>
      </patternFill>
    </fill>
    <fill>
      <patternFill patternType="solid">
        <fgColor theme="1"/>
        <bgColor indexed="64"/>
      </patternFill>
    </fill>
    <fill>
      <patternFill patternType="solid">
        <fgColor rgb="FF525B72"/>
        <bgColor rgb="FF525B72"/>
      </patternFill>
    </fill>
  </fills>
  <borders count="1">
    <border>
      <left/>
      <right/>
      <top/>
      <bottom/>
      <diagonal/>
    </border>
  </borders>
  <cellStyleXfs count="6">
    <xf numFmtId="0" fontId="0" fillId="0" borderId="0"/>
    <xf numFmtId="0" fontId="2" fillId="0" borderId="0"/>
    <xf numFmtId="0" fontId="3" fillId="0" borderId="0"/>
    <xf numFmtId="0" fontId="3" fillId="0" borderId="0"/>
    <xf numFmtId="0" fontId="8" fillId="0" borderId="0" applyNumberFormat="0" applyFill="0" applyBorder="0" applyAlignment="0" applyProtection="0"/>
    <xf numFmtId="0" fontId="11" fillId="0" borderId="0"/>
  </cellStyleXfs>
  <cellXfs count="85">
    <xf numFmtId="0" fontId="0" fillId="0" borderId="0" xfId="0"/>
    <xf numFmtId="1" fontId="5" fillId="0" borderId="0" xfId="0" applyNumberFormat="1" applyFont="1" applyAlignment="1" applyProtection="1">
      <alignment vertical="top" wrapText="1"/>
      <protection locked="0"/>
    </xf>
    <xf numFmtId="49" fontId="5" fillId="0" borderId="0" xfId="0" applyNumberFormat="1" applyFont="1" applyAlignment="1" applyProtection="1">
      <alignment vertical="top" wrapText="1"/>
      <protection locked="0"/>
    </xf>
    <xf numFmtId="0" fontId="5" fillId="0" borderId="0" xfId="0" applyFont="1" applyAlignment="1" applyProtection="1">
      <alignment vertical="top" wrapText="1"/>
      <protection locked="0"/>
    </xf>
    <xf numFmtId="164" fontId="5" fillId="0" borderId="0" xfId="0" applyNumberFormat="1" applyFont="1" applyAlignment="1" applyProtection="1">
      <alignment vertical="top" wrapText="1"/>
      <protection locked="0"/>
    </xf>
    <xf numFmtId="2" fontId="5" fillId="0" borderId="0" xfId="0" applyNumberFormat="1" applyFont="1" applyAlignment="1" applyProtection="1">
      <alignment vertical="top" wrapText="1"/>
      <protection locked="0"/>
    </xf>
    <xf numFmtId="14" fontId="5" fillId="0" borderId="0" xfId="0" applyNumberFormat="1" applyFont="1" applyAlignment="1" applyProtection="1">
      <alignment vertical="top" wrapText="1"/>
      <protection locked="0"/>
    </xf>
    <xf numFmtId="165" fontId="5" fillId="0" borderId="0" xfId="0" applyNumberFormat="1" applyFont="1" applyAlignment="1" applyProtection="1">
      <alignment vertical="top" wrapText="1"/>
      <protection locked="0"/>
    </xf>
    <xf numFmtId="49" fontId="8" fillId="0" borderId="0" xfId="4" applyNumberFormat="1" applyAlignment="1" applyProtection="1">
      <alignment vertical="top" wrapText="1"/>
      <protection locked="0"/>
    </xf>
    <xf numFmtId="49" fontId="6" fillId="0" borderId="0" xfId="1" applyNumberFormat="1" applyFont="1" applyAlignment="1" applyProtection="1">
      <alignment vertical="top" wrapText="1"/>
      <protection locked="0"/>
    </xf>
    <xf numFmtId="0" fontId="5" fillId="0" borderId="0" xfId="0" applyFont="1" applyAlignment="1" applyProtection="1">
      <alignment horizontal="left" vertical="top" wrapText="1"/>
      <protection locked="0"/>
    </xf>
    <xf numFmtId="49" fontId="5" fillId="0" borderId="0" xfId="0" applyNumberFormat="1" applyFont="1" applyAlignment="1" applyProtection="1">
      <alignment horizontal="left" vertical="top" wrapText="1"/>
      <protection locked="0"/>
    </xf>
    <xf numFmtId="0" fontId="8" fillId="0" borderId="0" xfId="4" applyAlignment="1" applyProtection="1">
      <alignment vertical="top" wrapText="1"/>
      <protection locked="0"/>
    </xf>
    <xf numFmtId="0" fontId="11" fillId="0" borderId="0" xfId="5" applyProtection="1">
      <protection locked="0"/>
    </xf>
    <xf numFmtId="0" fontId="3" fillId="0" borderId="0" xfId="5" applyFont="1" applyProtection="1">
      <protection locked="0"/>
    </xf>
    <xf numFmtId="49" fontId="0" fillId="0" borderId="0" xfId="0" applyNumberFormat="1" applyAlignment="1" applyProtection="1">
      <alignment vertical="top"/>
      <protection locked="0"/>
    </xf>
    <xf numFmtId="0" fontId="0" fillId="0" borderId="0" xfId="0" applyProtection="1">
      <protection locked="0"/>
    </xf>
    <xf numFmtId="0" fontId="14" fillId="0" borderId="0" xfId="5" applyFont="1" applyAlignment="1" applyProtection="1">
      <alignment vertical="center"/>
      <protection locked="0"/>
    </xf>
    <xf numFmtId="0" fontId="14" fillId="11" borderId="0" xfId="5" applyFont="1" applyFill="1" applyAlignment="1" applyProtection="1">
      <alignment vertical="center"/>
      <protection locked="0"/>
    </xf>
    <xf numFmtId="0" fontId="11" fillId="11" borderId="0" xfId="5" applyFill="1" applyProtection="1">
      <protection locked="0"/>
    </xf>
    <xf numFmtId="0" fontId="12" fillId="12" borderId="0" xfId="5" applyFont="1" applyFill="1" applyAlignment="1">
      <alignment horizontal="center" vertical="center" wrapText="1"/>
    </xf>
    <xf numFmtId="0" fontId="12" fillId="12" borderId="0" xfId="5" applyFont="1" applyFill="1" applyAlignment="1">
      <alignment horizontal="center" vertical="center"/>
    </xf>
    <xf numFmtId="0" fontId="11" fillId="0" borderId="0" xfId="5"/>
    <xf numFmtId="0" fontId="9" fillId="0" borderId="0" xfId="5" applyFont="1"/>
    <xf numFmtId="0" fontId="21" fillId="0" borderId="0" xfId="5" applyFont="1" applyAlignment="1">
      <alignment horizontal="center" vertical="center"/>
    </xf>
    <xf numFmtId="0" fontId="22" fillId="0" borderId="0" xfId="5" applyFont="1" applyAlignment="1">
      <alignment horizontal="center" vertical="center" wrapText="1"/>
    </xf>
    <xf numFmtId="0" fontId="23" fillId="0" borderId="0" xfId="5" applyFont="1"/>
    <xf numFmtId="0" fontId="24" fillId="0" borderId="0" xfId="5" applyFont="1"/>
    <xf numFmtId="0" fontId="3" fillId="10" borderId="0" xfId="5" applyFont="1" applyFill="1"/>
    <xf numFmtId="0" fontId="7" fillId="0" borderId="0" xfId="5" applyFont="1"/>
    <xf numFmtId="0" fontId="3" fillId="0" borderId="0" xfId="5" applyFont="1"/>
    <xf numFmtId="0" fontId="25" fillId="0" borderId="0" xfId="5" applyFont="1"/>
    <xf numFmtId="0" fontId="25" fillId="10" borderId="0" xfId="5" applyFont="1" applyFill="1"/>
    <xf numFmtId="0" fontId="26" fillId="10" borderId="0" xfId="5" applyFont="1" applyFill="1"/>
    <xf numFmtId="0" fontId="27" fillId="0" borderId="0" xfId="5" applyFont="1"/>
    <xf numFmtId="0" fontId="12" fillId="2" borderId="0" xfId="5" applyFont="1" applyFill="1" applyAlignment="1">
      <alignment horizontal="center" vertical="center" wrapText="1"/>
    </xf>
    <xf numFmtId="0" fontId="12" fillId="2" borderId="0" xfId="5" applyFont="1" applyFill="1" applyAlignment="1">
      <alignment horizontal="center" vertical="center"/>
    </xf>
    <xf numFmtId="0" fontId="3" fillId="2" borderId="0" xfId="5" applyFont="1" applyFill="1"/>
    <xf numFmtId="2" fontId="4" fillId="4" borderId="0" xfId="0" applyNumberFormat="1" applyFont="1" applyFill="1" applyAlignment="1">
      <alignment horizontal="center" wrapText="1"/>
    </xf>
    <xf numFmtId="1" fontId="4" fillId="4" borderId="0" xfId="0" applyNumberFormat="1" applyFont="1" applyFill="1" applyAlignment="1">
      <alignment horizontal="center" wrapText="1"/>
    </xf>
    <xf numFmtId="49" fontId="4" fillId="4" borderId="0" xfId="0" applyNumberFormat="1" applyFont="1" applyFill="1" applyAlignment="1">
      <alignment horizontal="center" wrapText="1"/>
    </xf>
    <xf numFmtId="0" fontId="5" fillId="0" borderId="0" xfId="0" applyFont="1" applyAlignment="1">
      <alignment wrapText="1"/>
    </xf>
    <xf numFmtId="164" fontId="4" fillId="4" borderId="0" xfId="0" applyNumberFormat="1" applyFont="1" applyFill="1" applyAlignment="1">
      <alignment horizontal="center" wrapText="1"/>
    </xf>
    <xf numFmtId="14" fontId="4" fillId="5" borderId="0" xfId="0" applyNumberFormat="1" applyFont="1" applyFill="1" applyAlignment="1">
      <alignment horizontal="center" wrapText="1"/>
    </xf>
    <xf numFmtId="14" fontId="4" fillId="6" borderId="0" xfId="0" applyNumberFormat="1" applyFont="1" applyFill="1" applyAlignment="1">
      <alignment horizontal="center" wrapText="1"/>
    </xf>
    <xf numFmtId="49" fontId="4" fillId="6" borderId="0" xfId="0" applyNumberFormat="1" applyFont="1" applyFill="1" applyAlignment="1">
      <alignment horizontal="center" wrapText="1"/>
    </xf>
    <xf numFmtId="1" fontId="4" fillId="5" borderId="0" xfId="2" applyNumberFormat="1" applyFont="1" applyFill="1" applyAlignment="1">
      <alignment horizontal="center" wrapText="1"/>
    </xf>
    <xf numFmtId="49" fontId="4" fillId="7" borderId="0" xfId="0" applyNumberFormat="1" applyFont="1" applyFill="1" applyAlignment="1">
      <alignment horizontal="center" wrapText="1"/>
    </xf>
    <xf numFmtId="49" fontId="4" fillId="5" borderId="0" xfId="2" applyNumberFormat="1" applyFont="1" applyFill="1" applyAlignment="1">
      <alignment horizontal="center" wrapText="1"/>
    </xf>
    <xf numFmtId="49" fontId="4" fillId="7" borderId="0" xfId="3" applyNumberFormat="1" applyFont="1" applyFill="1" applyAlignment="1">
      <alignment horizontal="center" wrapText="1"/>
    </xf>
    <xf numFmtId="49" fontId="4" fillId="3" borderId="0" xfId="0" applyNumberFormat="1" applyFont="1" applyFill="1" applyAlignment="1">
      <alignment horizontal="center" wrapText="1"/>
    </xf>
    <xf numFmtId="49" fontId="4" fillId="2" borderId="0" xfId="0" applyNumberFormat="1" applyFont="1" applyFill="1" applyAlignment="1">
      <alignment horizontal="center" wrapText="1"/>
    </xf>
    <xf numFmtId="14" fontId="4" fillId="8" borderId="0" xfId="0" applyNumberFormat="1" applyFont="1" applyFill="1" applyAlignment="1">
      <alignment horizontal="center" wrapText="1"/>
    </xf>
    <xf numFmtId="1" fontId="4" fillId="5" borderId="0" xfId="0" applyNumberFormat="1" applyFont="1" applyFill="1" applyAlignment="1">
      <alignment horizontal="center" wrapText="1"/>
    </xf>
    <xf numFmtId="49" fontId="4" fillId="5" borderId="0" xfId="0" applyNumberFormat="1" applyFont="1" applyFill="1" applyAlignment="1">
      <alignment horizontal="center" wrapText="1"/>
    </xf>
    <xf numFmtId="0" fontId="4" fillId="3" borderId="0" xfId="0" applyFont="1" applyFill="1" applyAlignment="1">
      <alignment horizontal="center" wrapText="1"/>
    </xf>
    <xf numFmtId="49" fontId="4" fillId="8" borderId="0" xfId="0" applyNumberFormat="1" applyFont="1" applyFill="1" applyAlignment="1">
      <alignment horizontal="center" wrapText="1"/>
    </xf>
    <xf numFmtId="14" fontId="4" fillId="7" borderId="0" xfId="0" applyNumberFormat="1" applyFont="1" applyFill="1" applyAlignment="1">
      <alignment horizontal="center" wrapText="1"/>
    </xf>
    <xf numFmtId="165" fontId="4" fillId="7" borderId="0" xfId="0" applyNumberFormat="1" applyFont="1" applyFill="1" applyAlignment="1">
      <alignment horizontal="center" wrapText="1"/>
    </xf>
    <xf numFmtId="1" fontId="4" fillId="7" borderId="0" xfId="0" applyNumberFormat="1" applyFont="1" applyFill="1" applyAlignment="1">
      <alignment horizontal="center" wrapText="1"/>
    </xf>
    <xf numFmtId="1" fontId="4" fillId="2" borderId="0" xfId="0" applyNumberFormat="1" applyFont="1" applyFill="1" applyAlignment="1">
      <alignment horizontal="center" wrapText="1"/>
    </xf>
    <xf numFmtId="49" fontId="5" fillId="0" borderId="0" xfId="0" applyNumberFormat="1" applyFont="1" applyAlignment="1">
      <alignment wrapText="1"/>
    </xf>
    <xf numFmtId="0" fontId="4" fillId="2" borderId="0" xfId="0" applyFont="1" applyFill="1" applyAlignment="1">
      <alignment horizontal="center" wrapText="1"/>
    </xf>
    <xf numFmtId="0" fontId="7" fillId="0" borderId="0" xfId="2" applyFont="1"/>
    <xf numFmtId="1" fontId="7" fillId="0" borderId="0" xfId="2" applyNumberFormat="1" applyFont="1"/>
    <xf numFmtId="0" fontId="3" fillId="0" borderId="0" xfId="2"/>
    <xf numFmtId="1" fontId="3" fillId="0" borderId="0" xfId="2" applyNumberFormat="1"/>
    <xf numFmtId="0" fontId="3" fillId="0" borderId="0" xfId="2" quotePrefix="1"/>
    <xf numFmtId="0" fontId="1" fillId="0" borderId="0" xfId="0" applyFont="1"/>
    <xf numFmtId="49" fontId="1" fillId="0" borderId="0" xfId="0" applyNumberFormat="1" applyFont="1"/>
    <xf numFmtId="0" fontId="0" fillId="0" borderId="0" xfId="0" applyAlignment="1">
      <alignment vertical="top"/>
    </xf>
    <xf numFmtId="49" fontId="0" fillId="0" borderId="0" xfId="0" applyNumberFormat="1" applyAlignment="1">
      <alignment vertical="top"/>
    </xf>
    <xf numFmtId="0" fontId="13" fillId="9" borderId="0" xfId="5" applyFont="1" applyFill="1" applyAlignment="1">
      <alignment horizontal="left" vertical="center"/>
    </xf>
    <xf numFmtId="0" fontId="14" fillId="0" borderId="0" xfId="5" applyFont="1" applyAlignment="1">
      <alignment horizontal="left" vertical="center"/>
    </xf>
    <xf numFmtId="0" fontId="14" fillId="0" borderId="0" xfId="5" applyFont="1" applyAlignment="1">
      <alignment vertical="center" wrapText="1"/>
    </xf>
    <xf numFmtId="0" fontId="15" fillId="10" borderId="0" xfId="5" applyFont="1" applyFill="1" applyAlignment="1">
      <alignment vertical="center"/>
    </xf>
    <xf numFmtId="0" fontId="15" fillId="0" borderId="0" xfId="5" applyFont="1" applyAlignment="1">
      <alignment vertical="center"/>
    </xf>
    <xf numFmtId="0" fontId="14" fillId="11" borderId="0" xfId="5" applyFont="1" applyFill="1" applyAlignment="1">
      <alignment horizontal="left" vertical="center"/>
    </xf>
    <xf numFmtId="0" fontId="14" fillId="11" borderId="0" xfId="5" applyFont="1" applyFill="1" applyAlignment="1">
      <alignment vertical="center" wrapText="1"/>
    </xf>
    <xf numFmtId="0" fontId="14" fillId="11" borderId="0" xfId="5" applyFont="1" applyFill="1" applyAlignment="1">
      <alignment vertical="center"/>
    </xf>
    <xf numFmtId="0" fontId="14" fillId="0" borderId="0" xfId="5" applyFont="1" applyAlignment="1">
      <alignment vertical="center"/>
    </xf>
    <xf numFmtId="0" fontId="14" fillId="10" borderId="0" xfId="5" applyFont="1" applyFill="1" applyAlignment="1">
      <alignment vertical="center"/>
    </xf>
    <xf numFmtId="2" fontId="4" fillId="3" borderId="0" xfId="0" applyNumberFormat="1" applyFont="1" applyFill="1" applyAlignment="1">
      <alignment horizontal="center" wrapText="1"/>
    </xf>
    <xf numFmtId="1" fontId="4" fillId="3" borderId="0" xfId="0" applyNumberFormat="1" applyFont="1" applyFill="1" applyAlignment="1">
      <alignment horizontal="center" wrapText="1"/>
    </xf>
    <xf numFmtId="14" fontId="4" fillId="3" borderId="0" xfId="0" applyNumberFormat="1" applyFont="1" applyFill="1" applyAlignment="1">
      <alignment horizontal="center" wrapText="1"/>
    </xf>
  </cellXfs>
  <cellStyles count="6">
    <cellStyle name="Hyperlink" xfId="4" builtinId="8"/>
    <cellStyle name="Normal" xfId="0" builtinId="0"/>
    <cellStyle name="Normal 2" xfId="5" xr:uid="{FF7ADF4F-E7DD-45CB-942D-58FC87DC0E08}"/>
    <cellStyle name="Normal 2 4" xfId="2" xr:uid="{8B8ADEBB-417B-4662-A150-281B47AE51FA}"/>
    <cellStyle name="Normal 3" xfId="3" xr:uid="{A63E19C6-8EA7-4F75-AC62-CEB1B66E085A}"/>
    <cellStyle name="Normal_New_Social Media" xfId="1" xr:uid="{3864780F-2A0D-41AD-81A2-199EF734CDC2}"/>
  </cellStyles>
  <dxfs count="30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patternType="lightUp">
          <f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gray0625">
          <fgColor rgb="FFFF0000"/>
        </patternFill>
      </fill>
    </dxf>
    <dxf>
      <fill>
        <patternFill patternType="lightUp">
          <fgColor rgb="FFFF0000"/>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patternType="lightUp">
          <f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gray0625">
          <fgColor rgb="FFFF0000"/>
        </patternFill>
      </fill>
    </dxf>
    <dxf>
      <fill>
        <patternFill patternType="lightUp">
          <f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4"/>
      </font>
      <fill>
        <patternFill patternType="none"/>
      </fill>
    </dxf>
    <dxf>
      <font>
        <color theme="1" tint="0.499984740745262"/>
      </font>
      <fill>
        <patternFill patternType="none"/>
      </fill>
    </dxf>
    <dxf>
      <font>
        <i/>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333500" cy="533400"/>
    <xdr:pic>
      <xdr:nvPicPr>
        <xdr:cNvPr id="2" name="image1.png">
          <a:extLst>
            <a:ext uri="{FF2B5EF4-FFF2-40B4-BE49-F238E27FC236}">
              <a16:creationId xmlns:a16="http://schemas.microsoft.com/office/drawing/2014/main" id="{C13CE7C6-37CE-4A21-ADAB-F1FBEEAFF8D8}"/>
            </a:ext>
          </a:extLst>
        </xdr:cNvPr>
        <xdr:cNvPicPr preferRelativeResize="0"/>
      </xdr:nvPicPr>
      <xdr:blipFill>
        <a:blip xmlns:r="http://schemas.openxmlformats.org/officeDocument/2006/relationships" r:embed="rId1" cstate="print"/>
        <a:stretch>
          <a:fillRect/>
        </a:stretch>
      </xdr:blipFill>
      <xdr:spPr>
        <a:xfrm>
          <a:off x="0" y="0"/>
          <a:ext cx="1333500" cy="533400"/>
        </a:xfrm>
        <a:prstGeom prst="rect">
          <a:avLst/>
        </a:prstGeom>
        <a:noFill/>
      </xdr:spPr>
    </xdr:pic>
    <xdr:clientData fLocksWithSheet="0"/>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71516-D2EE-4703-A1B1-DDE87898DBE5}">
  <sheetPr codeName="Sheet2">
    <tabColor rgb="FFFFD965"/>
  </sheetPr>
  <dimension ref="A1:XFC1009"/>
  <sheetViews>
    <sheetView tabSelected="1" workbookViewId="0">
      <selection activeCell="C1" sqref="C1"/>
    </sheetView>
  </sheetViews>
  <sheetFormatPr defaultColWidth="0" defaultRowHeight="15" customHeight="1" x14ac:dyDescent="0.25"/>
  <cols>
    <col min="1" max="1" width="24" style="22" customWidth="1"/>
    <col min="2" max="2" width="86.42578125" style="22" customWidth="1"/>
    <col min="3" max="3" width="90.42578125" style="22" customWidth="1"/>
    <col min="4" max="6" width="14.42578125" style="22" hidden="1" customWidth="1"/>
    <col min="7" max="26" width="10.7109375" style="22" hidden="1" customWidth="1"/>
    <col min="27" max="16383" width="14.42578125" style="22" hidden="1"/>
    <col min="16384" max="16384" width="2" style="22" customWidth="1"/>
  </cols>
  <sheetData>
    <row r="1" spans="1:3" ht="42" customHeight="1" x14ac:dyDescent="0.25">
      <c r="A1" s="23"/>
      <c r="B1" s="24" t="s">
        <v>0</v>
      </c>
      <c r="C1" s="25" t="s">
        <v>694</v>
      </c>
    </row>
    <row r="2" spans="1:3" ht="15.75" x14ac:dyDescent="0.25">
      <c r="A2" s="20" t="s">
        <v>1</v>
      </c>
      <c r="B2" s="21" t="s">
        <v>2</v>
      </c>
      <c r="C2" s="20" t="s">
        <v>3</v>
      </c>
    </row>
    <row r="3" spans="1:3" x14ac:dyDescent="0.25">
      <c r="A3" s="26" t="s">
        <v>4</v>
      </c>
      <c r="B3" s="27" t="s">
        <v>5</v>
      </c>
      <c r="C3" s="28" t="s">
        <v>6</v>
      </c>
    </row>
    <row r="4" spans="1:3" x14ac:dyDescent="0.25">
      <c r="A4" s="29" t="s">
        <v>7</v>
      </c>
      <c r="B4" s="30" t="s">
        <v>8</v>
      </c>
      <c r="C4" s="31" t="s">
        <v>9</v>
      </c>
    </row>
    <row r="5" spans="1:3" x14ac:dyDescent="0.25">
      <c r="A5" s="26" t="s">
        <v>10</v>
      </c>
      <c r="B5" s="27" t="s">
        <v>11</v>
      </c>
      <c r="C5" s="28" t="s">
        <v>6</v>
      </c>
    </row>
    <row r="6" spans="1:3" x14ac:dyDescent="0.25">
      <c r="A6" s="26" t="s">
        <v>12</v>
      </c>
      <c r="B6" s="27" t="s">
        <v>13</v>
      </c>
      <c r="C6" s="28" t="s">
        <v>6</v>
      </c>
    </row>
    <row r="7" spans="1:3" x14ac:dyDescent="0.25">
      <c r="A7" s="26" t="s">
        <v>14</v>
      </c>
      <c r="B7" s="27" t="s">
        <v>15</v>
      </c>
      <c r="C7" s="33" t="s">
        <v>16</v>
      </c>
    </row>
    <row r="8" spans="1:3" x14ac:dyDescent="0.25">
      <c r="A8" s="26" t="s">
        <v>17</v>
      </c>
      <c r="B8" s="27" t="s">
        <v>18</v>
      </c>
      <c r="C8" s="31" t="s">
        <v>19</v>
      </c>
    </row>
    <row r="9" spans="1:3" x14ac:dyDescent="0.25">
      <c r="A9" s="26" t="s">
        <v>20</v>
      </c>
      <c r="B9" s="27" t="s">
        <v>21</v>
      </c>
      <c r="C9" s="31" t="s">
        <v>19</v>
      </c>
    </row>
    <row r="10" spans="1:3" x14ac:dyDescent="0.25">
      <c r="A10" s="26" t="s">
        <v>22</v>
      </c>
      <c r="B10" s="27" t="s">
        <v>23</v>
      </c>
      <c r="C10" s="31" t="s">
        <v>19</v>
      </c>
    </row>
    <row r="11" spans="1:3" x14ac:dyDescent="0.25">
      <c r="A11" s="26" t="s">
        <v>24</v>
      </c>
      <c r="B11" s="27" t="s">
        <v>25</v>
      </c>
      <c r="C11" s="31" t="s">
        <v>19</v>
      </c>
    </row>
    <row r="12" spans="1:3" x14ac:dyDescent="0.25">
      <c r="A12" s="26" t="s">
        <v>26</v>
      </c>
      <c r="B12" s="27" t="s">
        <v>27</v>
      </c>
      <c r="C12" s="31" t="s">
        <v>19</v>
      </c>
    </row>
    <row r="13" spans="1:3" x14ac:dyDescent="0.25">
      <c r="A13" s="26" t="s">
        <v>28</v>
      </c>
      <c r="B13" s="27" t="s">
        <v>29</v>
      </c>
      <c r="C13" s="31" t="s">
        <v>19</v>
      </c>
    </row>
    <row r="14" spans="1:3" x14ac:dyDescent="0.25">
      <c r="A14" s="26" t="s">
        <v>30</v>
      </c>
      <c r="B14" s="27" t="s">
        <v>31</v>
      </c>
      <c r="C14" s="31" t="s">
        <v>32</v>
      </c>
    </row>
    <row r="15" spans="1:3" x14ac:dyDescent="0.25">
      <c r="A15" s="26" t="s">
        <v>33</v>
      </c>
      <c r="B15" s="27" t="s">
        <v>34</v>
      </c>
      <c r="C15" s="31" t="s">
        <v>19</v>
      </c>
    </row>
    <row r="16" spans="1:3" x14ac:dyDescent="0.25">
      <c r="A16" s="26" t="s">
        <v>35</v>
      </c>
      <c r="B16" s="27" t="s">
        <v>36</v>
      </c>
      <c r="C16" s="32" t="s">
        <v>37</v>
      </c>
    </row>
    <row r="17" spans="1:3" x14ac:dyDescent="0.25">
      <c r="A17" s="26" t="s">
        <v>38</v>
      </c>
      <c r="B17" s="27" t="s">
        <v>39</v>
      </c>
      <c r="C17" s="31" t="s">
        <v>19</v>
      </c>
    </row>
    <row r="18" spans="1:3" x14ac:dyDescent="0.25">
      <c r="A18" s="26" t="s">
        <v>40</v>
      </c>
      <c r="B18" s="27" t="s">
        <v>41</v>
      </c>
      <c r="C18" s="32" t="s">
        <v>42</v>
      </c>
    </row>
    <row r="19" spans="1:3" x14ac:dyDescent="0.25">
      <c r="A19" s="26" t="s">
        <v>43</v>
      </c>
      <c r="B19" s="27" t="s">
        <v>44</v>
      </c>
      <c r="C19" s="31" t="s">
        <v>19</v>
      </c>
    </row>
    <row r="20" spans="1:3" x14ac:dyDescent="0.25">
      <c r="A20" s="26" t="s">
        <v>45</v>
      </c>
      <c r="B20" s="27" t="s">
        <v>46</v>
      </c>
      <c r="C20" s="32" t="s">
        <v>47</v>
      </c>
    </row>
    <row r="21" spans="1:3" x14ac:dyDescent="0.25">
      <c r="A21" s="26" t="s">
        <v>48</v>
      </c>
      <c r="B21" s="27" t="s">
        <v>49</v>
      </c>
      <c r="C21" s="31" t="s">
        <v>19</v>
      </c>
    </row>
    <row r="22" spans="1:3" x14ac:dyDescent="0.25">
      <c r="A22" s="26" t="s">
        <v>50</v>
      </c>
      <c r="B22" s="27" t="s">
        <v>51</v>
      </c>
      <c r="C22" s="31" t="s">
        <v>52</v>
      </c>
    </row>
    <row r="23" spans="1:3" x14ac:dyDescent="0.25">
      <c r="A23" s="26" t="s">
        <v>53</v>
      </c>
      <c r="B23" s="27" t="s">
        <v>54</v>
      </c>
      <c r="C23" s="31" t="s">
        <v>19</v>
      </c>
    </row>
    <row r="24" spans="1:3" x14ac:dyDescent="0.25">
      <c r="A24" s="26" t="s">
        <v>55</v>
      </c>
      <c r="B24" s="27" t="s">
        <v>56</v>
      </c>
      <c r="C24" s="31" t="s">
        <v>57</v>
      </c>
    </row>
    <row r="25" spans="1:3" x14ac:dyDescent="0.25">
      <c r="A25" s="26" t="s">
        <v>58</v>
      </c>
      <c r="B25" s="27" t="s">
        <v>59</v>
      </c>
      <c r="C25" s="31" t="s">
        <v>57</v>
      </c>
    </row>
    <row r="26" spans="1:3" x14ac:dyDescent="0.25">
      <c r="A26" s="26" t="s">
        <v>60</v>
      </c>
      <c r="B26" s="27" t="s">
        <v>61</v>
      </c>
      <c r="C26" s="31" t="s">
        <v>19</v>
      </c>
    </row>
    <row r="27" spans="1:3" hidden="1" x14ac:dyDescent="0.25">
      <c r="A27" s="26" t="s">
        <v>62</v>
      </c>
      <c r="B27" s="27" t="s">
        <v>63</v>
      </c>
      <c r="C27" s="31" t="s">
        <v>64</v>
      </c>
    </row>
    <row r="28" spans="1:3" hidden="1" x14ac:dyDescent="0.25">
      <c r="A28" s="26" t="s">
        <v>65</v>
      </c>
      <c r="B28" s="27" t="s">
        <v>66</v>
      </c>
      <c r="C28" s="31" t="s">
        <v>19</v>
      </c>
    </row>
    <row r="29" spans="1:3" x14ac:dyDescent="0.25">
      <c r="A29" s="26" t="s">
        <v>67</v>
      </c>
      <c r="B29" s="27" t="s">
        <v>68</v>
      </c>
      <c r="C29" s="31" t="s">
        <v>19</v>
      </c>
    </row>
    <row r="30" spans="1:3" ht="15.75" customHeight="1" x14ac:dyDescent="0.25">
      <c r="A30" s="26" t="s">
        <v>69</v>
      </c>
      <c r="B30" s="27" t="s">
        <v>70</v>
      </c>
      <c r="C30" s="31" t="s">
        <v>19</v>
      </c>
    </row>
    <row r="31" spans="1:3" ht="15.75" customHeight="1" x14ac:dyDescent="0.25">
      <c r="A31" s="26" t="s">
        <v>71</v>
      </c>
      <c r="B31" s="27" t="s">
        <v>72</v>
      </c>
      <c r="C31" s="32" t="s">
        <v>73</v>
      </c>
    </row>
    <row r="32" spans="1:3" ht="15.75" customHeight="1" x14ac:dyDescent="0.25">
      <c r="A32" s="26" t="s">
        <v>74</v>
      </c>
      <c r="B32" s="27" t="s">
        <v>75</v>
      </c>
      <c r="C32" s="31" t="s">
        <v>76</v>
      </c>
    </row>
    <row r="33" spans="1:3" ht="15.75" customHeight="1" x14ac:dyDescent="0.25">
      <c r="A33" s="26" t="s">
        <v>77</v>
      </c>
      <c r="B33" s="27" t="s">
        <v>78</v>
      </c>
      <c r="C33" s="28" t="s">
        <v>6</v>
      </c>
    </row>
    <row r="34" spans="1:3" ht="15.75" customHeight="1" x14ac:dyDescent="0.25">
      <c r="A34" s="26" t="s">
        <v>79</v>
      </c>
      <c r="B34" s="27" t="s">
        <v>80</v>
      </c>
      <c r="C34" s="31" t="s">
        <v>19</v>
      </c>
    </row>
    <row r="35" spans="1:3" ht="15.75" customHeight="1" x14ac:dyDescent="0.25"/>
    <row r="36" spans="1:3" ht="15.75" customHeight="1" x14ac:dyDescent="0.25">
      <c r="A36" s="34" t="s">
        <v>81</v>
      </c>
    </row>
    <row r="37" spans="1:3" ht="15.75" customHeight="1" x14ac:dyDescent="0.25"/>
    <row r="38" spans="1:3" ht="15.75" customHeight="1" x14ac:dyDescent="0.25"/>
    <row r="39" spans="1:3" ht="15.75" customHeight="1" x14ac:dyDescent="0.25"/>
    <row r="40" spans="1:3" ht="15.75" customHeight="1" x14ac:dyDescent="0.25"/>
    <row r="41" spans="1:3" ht="15.75" customHeight="1" x14ac:dyDescent="0.25"/>
    <row r="42" spans="1:3" ht="15.75" customHeight="1" x14ac:dyDescent="0.25"/>
    <row r="43" spans="1:3" ht="15.75" customHeight="1" x14ac:dyDescent="0.25"/>
    <row r="44" spans="1:3" ht="15.75" customHeight="1" x14ac:dyDescent="0.25"/>
    <row r="45" spans="1:3" ht="15.75" customHeight="1" x14ac:dyDescent="0.25"/>
    <row r="46" spans="1:3" ht="15.75" customHeight="1" x14ac:dyDescent="0.25"/>
    <row r="47" spans="1:3" ht="15.75" customHeight="1" x14ac:dyDescent="0.25"/>
    <row r="48" spans="1:3"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sheetData>
  <sheetProtection autoFilter="0"/>
  <autoFilter ref="A2:Z2" xr:uid="{DB60C65B-8907-496B-A99E-9480B2866511}"/>
  <conditionalFormatting sqref="C4 C7:C32 C34">
    <cfRule type="containsText" dxfId="304" priority="1" stopIfTrue="1" operator="containsText" text="Only if">
      <formula>NOT(ISERROR(SEARCH(("Only if"),(C4))))</formula>
    </cfRule>
    <cfRule type="containsText" dxfId="303" priority="2" operator="containsText" text="No">
      <formula>NOT(ISERROR(SEARCH("No",C4)))</formula>
    </cfRule>
    <cfRule type="containsText" dxfId="302" priority="3" operator="containsText" text="Yes">
      <formula>NOT(ISERROR(SEARCH("Yes",C4)))</formula>
    </cfRule>
  </conditionalFormatting>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10FEC-66C9-48CA-AC68-E362770D7198}">
  <sheetPr codeName="Sheet10"/>
  <dimension ref="A1:AN1"/>
  <sheetViews>
    <sheetView workbookViewId="0">
      <selection activeCell="A2" sqref="A2"/>
    </sheetView>
  </sheetViews>
  <sheetFormatPr defaultColWidth="0" defaultRowHeight="14.25" x14ac:dyDescent="0.25"/>
  <cols>
    <col min="1" max="1" width="25.140625" style="1" customWidth="1"/>
    <col min="2" max="5" width="25.140625" style="2" customWidth="1"/>
    <col min="6" max="6" width="20.42578125" style="2" customWidth="1"/>
    <col min="7" max="7" width="25.140625" style="2" customWidth="1"/>
    <col min="8" max="8" width="12.28515625" style="2" customWidth="1"/>
    <col min="9" max="10" width="25.140625" style="2" customWidth="1"/>
    <col min="11" max="40" width="0" style="3" hidden="1" customWidth="1"/>
    <col min="41" max="16384" width="25.140625" style="3" hidden="1"/>
  </cols>
  <sheetData>
    <row r="1" spans="1:10" s="41" customFormat="1" ht="31.5" x14ac:dyDescent="0.25">
      <c r="A1" s="60" t="s">
        <v>119</v>
      </c>
      <c r="B1" s="51" t="s">
        <v>199</v>
      </c>
      <c r="C1" s="51" t="s">
        <v>134</v>
      </c>
      <c r="D1" s="50" t="s">
        <v>135</v>
      </c>
      <c r="E1" s="51" t="s">
        <v>93</v>
      </c>
      <c r="F1" s="51" t="s">
        <v>95</v>
      </c>
      <c r="G1" s="51" t="s">
        <v>138</v>
      </c>
      <c r="H1" s="50" t="s">
        <v>99</v>
      </c>
      <c r="I1" s="50" t="s">
        <v>101</v>
      </c>
      <c r="J1" s="50" t="s">
        <v>103</v>
      </c>
    </row>
  </sheetData>
  <sheetProtection algorithmName="SHA-512" hashValue="VY6ioOLSb22t1sBgWJfhwSXn8YfhiSjYTjGXN7Ja1cEWCErTWSt88arQxmBuj5IyHyiEUtDnnS690k0KBslx8w==" saltValue="ifGkqZY2RiqScxmCZpTKEQ==" spinCount="100000" sheet="1" objects="1" scenarios="1" formatColumns="0" formatRows="0" insertRows="0" deleteRows="0" sort="0" autoFilter="0"/>
  <autoFilter ref="A1:AN1" xr:uid="{98210FEC-66C9-48CA-AC68-E362770D7198}"/>
  <conditionalFormatting sqref="A2:A1048576">
    <cfRule type="expression" dxfId="246" priority="16">
      <formula>AND(NOT(ISNUMBER(A2)),(A2&lt;&gt;""))</formula>
    </cfRule>
  </conditionalFormatting>
  <conditionalFormatting sqref="B2:B1048576">
    <cfRule type="expression" dxfId="245" priority="8">
      <formula>LEN(B2) &gt; 100</formula>
    </cfRule>
  </conditionalFormatting>
  <conditionalFormatting sqref="I2:I1048576">
    <cfRule type="expression" dxfId="244" priority="2">
      <formula>LEN(I2)&gt;75</formula>
    </cfRule>
  </conditionalFormatting>
  <dataValidations count="8">
    <dataValidation type="textLength" allowBlank="1" showInputMessage="1" showErrorMessage="1" errorTitle="Profile Status" error="Max Length 100" prompt="Max Length 100" sqref="B2:B1048576" xr:uid="{E199714C-8FBA-43F4-932F-C0BB7FBBF59B}">
      <formula1>0</formula1>
      <formula2>100</formula2>
    </dataValidation>
    <dataValidation type="whole" allowBlank="1" showInputMessage="1" showErrorMessage="1" error="Must Exist on Organizartions Tab or Individuals Tab" prompt="Must Exist on Organizations Tab or Individuals Tab" sqref="A2:A1048576" xr:uid="{88EDFAB8-E19E-437E-81E7-6D5669DD8E45}">
      <formula1>1</formula1>
      <formula2>2147483647</formula2>
    </dataValidation>
    <dataValidation type="textLength" allowBlank="1" showInputMessage="1" showErrorMessage="1" error="Max Length 150" prompt="Max Length 150" sqref="C2:D1048576" xr:uid="{5AB03857-F5AB-4F91-8E45-BDF8B0CE583E}">
      <formula1>0</formula1>
      <formula2>150</formula2>
    </dataValidation>
    <dataValidation type="textLength" allowBlank="1" showInputMessage="1" showErrorMessage="1" error="Max Length 150" promptTitle="City" prompt="Max Length 100" sqref="E2:E1048576" xr:uid="{6B9FCCF5-A6A2-4A99-959A-5731748AB023}">
      <formula1>0</formula1>
      <formula2>100</formula2>
    </dataValidation>
    <dataValidation type="textLength" allowBlank="1" showInputMessage="1" showErrorMessage="1" error="Max length 50" prompt="Max length 50" sqref="F2:F1048576" xr:uid="{FB5F2B30-8999-4CC4-81AE-FE262F463DA0}">
      <formula1>0</formula1>
      <formula2>50</formula2>
    </dataValidation>
    <dataValidation type="textLength" allowBlank="1" showInputMessage="1" showErrorMessage="1" error="Max length 10" prompt="Max length 10" sqref="H2:H1048576" xr:uid="{43B52802-E32D-4AF0-8C6F-B5EB84C1179F}">
      <formula1>0</formula1>
      <formula2>10</formula2>
    </dataValidation>
    <dataValidation type="textLength" allowBlank="1" showInputMessage="1" showErrorMessage="1" error="Max length 75" prompt="Max length 75" sqref="I2:J1048576" xr:uid="{23FA76C8-A9EF-41C5-A161-0E8918FF9195}">
      <formula1>0</formula1>
      <formula2>75</formula2>
    </dataValidation>
    <dataValidation type="textLength" allowBlank="1" showInputMessage="1" showErrorMessage="1" error="Max length 50" prompt="Max length 50_x000a__x000a_Zip extension goes in Column H" sqref="G2:G1048576" xr:uid="{47460786-7309-4A2C-930B-AC931313FC6A}">
      <formula1>0</formula1>
      <formula2>50</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 id="{DED5E013-4148-43D8-AFC6-6809694E050F}">
            <xm:f>AND( NOT(ISNUMBER(MATCH(A2,Organizations!$A:$A,0))),ISNUMBER(A2), NOT(ISNUMBER(MATCH(A2,Individuals!$A:$A,0))))</xm:f>
            <x14:dxf>
              <fill>
                <patternFill>
                  <bgColor rgb="FFFF0000"/>
                </patternFill>
              </fill>
            </x14:dxf>
          </x14:cfRule>
          <xm:sqref>A2:A1048576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02FD4-3E30-43CB-939B-080599EA65EC}">
  <sheetPr codeName="Sheet11"/>
  <dimension ref="A1:AO2"/>
  <sheetViews>
    <sheetView workbookViewId="0">
      <selection activeCell="A2" sqref="A2"/>
    </sheetView>
  </sheetViews>
  <sheetFormatPr defaultColWidth="0" defaultRowHeight="14.25" x14ac:dyDescent="0.25"/>
  <cols>
    <col min="1" max="1" width="25.140625" style="1" customWidth="1"/>
    <col min="2" max="2" width="28.7109375" style="2" customWidth="1"/>
    <col min="3" max="3" width="60.7109375" style="2" customWidth="1"/>
    <col min="4" max="41" width="0" style="3" hidden="1" customWidth="1"/>
    <col min="42" max="16384" width="25.140625" style="3" hidden="1"/>
  </cols>
  <sheetData>
    <row r="1" spans="1:3" s="41" customFormat="1" ht="15.75" x14ac:dyDescent="0.25">
      <c r="A1" s="39" t="s">
        <v>119</v>
      </c>
      <c r="B1" s="40" t="s">
        <v>205</v>
      </c>
      <c r="C1" s="40" t="s">
        <v>207</v>
      </c>
    </row>
    <row r="2" spans="1:3" ht="15" x14ac:dyDescent="0.25">
      <c r="C2" s="16"/>
    </row>
  </sheetData>
  <sheetProtection algorithmName="SHA-512" hashValue="jfyBZVFaWjkNNQZerpt0mG+xTGcpQaCI9/y+7YYvUKrzta7d4OKaGG9dU02xZeh3RW5IYoLV9DU0JGL7Z9Dv/Q==" saltValue="dwSY46M7VvMsoVsfYVFV9g==" spinCount="100000" sheet="1" objects="1" scenarios="1" formatColumns="0" formatRows="0" insertRows="0" deleteRows="0" sort="0" autoFilter="0"/>
  <autoFilter ref="A1:AO1" xr:uid="{72102FD4-3E30-43CB-939B-080599EA65EC}"/>
  <conditionalFormatting sqref="A2:A1048576">
    <cfRule type="expression" dxfId="242" priority="6">
      <formula>AND(NOT(ISNUMBER(A2)),(A2&lt;&gt;""))</formula>
    </cfRule>
  </conditionalFormatting>
  <conditionalFormatting sqref="B2:B1048576">
    <cfRule type="expression" dxfId="241" priority="5">
      <formula>LEN(B2) &gt; 150</formula>
    </cfRule>
  </conditionalFormatting>
  <conditionalFormatting sqref="C2:C1048576">
    <cfRule type="expression" dxfId="240" priority="1">
      <formula>LEN(C2)&gt;150</formula>
    </cfRule>
    <cfRule type="expression" dxfId="239" priority="2">
      <formula>AND(NOT(ISNUMBER(MATCH("*@*.?*",C2,0))),LEN(C2) &gt; 0)</formula>
    </cfRule>
  </conditionalFormatting>
  <dataValidations count="3">
    <dataValidation type="whole" allowBlank="1" showInputMessage="1" showErrorMessage="1" error="Must Exist on Organizartions Tab or Individuals Tab" prompt="Must Exist on Organizations Tab or Individuals Tab" sqref="A2:A1048576" xr:uid="{E7E356C8-2B86-4632-88DF-00D2305341F6}">
      <formula1>1</formula1>
      <formula2>2147483647</formula2>
    </dataValidation>
    <dataValidation type="textLength" allowBlank="1" showInputMessage="1" showErrorMessage="1" errorTitle="Profile Status" error="Max Length 150" prompt="Max Length 150" sqref="B2:B1048576" xr:uid="{8B253878-977A-4212-ADE7-43346FEA3876}">
      <formula1>0</formula1>
      <formula2>150</formula2>
    </dataValidation>
    <dataValidation type="custom" allowBlank="1" showInputMessage="1" showErrorMessage="1" error="Enter a valid email address" prompt="Enter a valid email address_x000a__x000a_Max length 150" sqref="C2:C1048576" xr:uid="{9A0A49DE-5278-48DA-8B78-1D708C1C708F}">
      <formula1>ISNUMBER(MATCH("*@*.?*",C2,0))</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E7F0BB7C-9787-4D14-9DA8-78FCB0A5E2D0}">
            <xm:f>AND( NOT(ISNUMBER(MATCH(A2,Organizations!$A:$A,0))),ISNUMBER(A2), NOT(ISNUMBER(MATCH(A2,Individuals!$A:$A,0))))</xm:f>
            <x14:dxf>
              <fill>
                <patternFill>
                  <bgColor rgb="FFFF0000"/>
                </patternFill>
              </fill>
            </x14:dxf>
          </x14:cfRule>
          <xm:sqref>A2:A1048576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52A38-30D0-4DF3-BD81-BC075EA2A931}">
  <sheetPr codeName="Sheet12"/>
  <dimension ref="A1:AO1"/>
  <sheetViews>
    <sheetView topLeftCell="A3" workbookViewId="0">
      <selection activeCell="A2" sqref="A2"/>
    </sheetView>
  </sheetViews>
  <sheetFormatPr defaultColWidth="0" defaultRowHeight="14.25" x14ac:dyDescent="0.25"/>
  <cols>
    <col min="1" max="1" width="25.140625" style="1" customWidth="1"/>
    <col min="2" max="2" width="25.140625" style="2" customWidth="1"/>
    <col min="3" max="3" width="34.85546875" style="2" customWidth="1"/>
    <col min="4" max="41" width="0" style="3" hidden="1" customWidth="1"/>
    <col min="42" max="16384" width="25.140625" style="3" hidden="1"/>
  </cols>
  <sheetData>
    <row r="1" spans="1:3" s="41" customFormat="1" ht="15.75" x14ac:dyDescent="0.25">
      <c r="A1" s="53" t="s">
        <v>119</v>
      </c>
      <c r="B1" s="54" t="s">
        <v>217</v>
      </c>
      <c r="C1" s="54" t="s">
        <v>219</v>
      </c>
    </row>
  </sheetData>
  <sheetProtection algorithmName="SHA-512" hashValue="Ki5/8ol9SpOUHVxyWpZ97OPRnEs60NK+ZleFvQErVFARnlZ77ml8hXfndojkIUPq2oyRz9jEPeiChQeRcIudPw==" saltValue="nbfRScMt8og/WlghaFqBHA==" spinCount="100000" sheet="1" objects="1" scenarios="1" formatColumns="0" formatRows="0" insertRows="0" deleteRows="0" sort="0" autoFilter="0"/>
  <autoFilter ref="A1:AO1" xr:uid="{DDA52A38-30D0-4DF3-BD81-BC075EA2A931}"/>
  <conditionalFormatting sqref="A2:A1048576">
    <cfRule type="expression" dxfId="237" priority="4">
      <formula>AND(NOT(ISNUMBER(A2)),(A2&lt;&gt;""))</formula>
    </cfRule>
  </conditionalFormatting>
  <conditionalFormatting sqref="B2:B1048576">
    <cfRule type="expression" dxfId="236" priority="3">
      <formula>LEN(B2) &gt; 150</formula>
    </cfRule>
  </conditionalFormatting>
  <dataValidations count="3">
    <dataValidation allowBlank="1" showInputMessage="1" showErrorMessage="1" prompt="Phone Numbers only.  No labels_x000a__x000a_Best Formats_x000a_###-###-####_x000a_(###) ###-####_x000a_+# ###-###-####_x000a_+# (###) ###-####" sqref="C2:C1048576" xr:uid="{29F0148F-C8BC-408C-8530-0234348AC408}"/>
    <dataValidation type="textLength" allowBlank="1" showInputMessage="1" showErrorMessage="1" errorTitle="Profile Status" error="Max Length 150" prompt="Max Length 150" sqref="B2:B1048576" xr:uid="{F2840D12-675D-4BFD-9283-DEEF0D21204E}">
      <formula1>0</formula1>
      <formula2>150</formula2>
    </dataValidation>
    <dataValidation type="whole" allowBlank="1" showInputMessage="1" showErrorMessage="1" error="Must Exist on Organizartions Tab or Individuals Tab" prompt="Must Exist on Organizations Tab or Individuals Tab" sqref="A2:A1048576" xr:uid="{82648B29-C48F-4D9F-95CD-8E6A27601712}">
      <formula1>1</formula1>
      <formula2>2147483647</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F19548F8-0F11-43F5-BE25-8B9C8FD40FF0}">
            <xm:f>AND( NOT(ISNUMBER(MATCH(A2,Organizations!$A:$A,0))),ISNUMBER(A2), NOT(ISNUMBER(MATCH(A2,Individuals!$A:$A,0))))</xm:f>
            <x14:dxf>
              <fill>
                <patternFill>
                  <bgColor rgb="FFFF0000"/>
                </patternFill>
              </fill>
            </x14:dxf>
          </x14:cfRule>
          <xm:sqref>A2:A1048576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B72D8-097B-4095-B0C4-1310D1013243}">
  <sheetPr codeName="Sheet23"/>
  <dimension ref="A1:AQ1"/>
  <sheetViews>
    <sheetView workbookViewId="0">
      <selection activeCell="A2" sqref="A2"/>
    </sheetView>
  </sheetViews>
  <sheetFormatPr defaultColWidth="0" defaultRowHeight="14.25" x14ac:dyDescent="0.25"/>
  <cols>
    <col min="1" max="1" width="25.140625" style="1" customWidth="1"/>
    <col min="2" max="2" width="17.85546875" style="6" customWidth="1"/>
    <col min="3" max="3" width="25.140625" style="2" customWidth="1"/>
    <col min="4" max="4" width="41.42578125" style="2" customWidth="1"/>
    <col min="5" max="10" width="25.140625" style="3" hidden="1" customWidth="1"/>
    <col min="11" max="11" width="25.140625" style="2" hidden="1" customWidth="1"/>
    <col min="12" max="13" width="25.140625" style="3" hidden="1" customWidth="1"/>
    <col min="14" max="14" width="25.140625" style="2" hidden="1" customWidth="1"/>
    <col min="15" max="21" width="25.140625" style="3" hidden="1" customWidth="1"/>
    <col min="22" max="43" width="0" style="3" hidden="1" customWidth="1"/>
    <col min="44" max="16384" width="25.140625" style="3" hidden="1"/>
  </cols>
  <sheetData>
    <row r="1" spans="1:21" s="41" customFormat="1" ht="15.75" x14ac:dyDescent="0.25">
      <c r="A1" s="53" t="s">
        <v>663</v>
      </c>
      <c r="B1" s="43" t="s">
        <v>210</v>
      </c>
      <c r="C1" s="54" t="s">
        <v>212</v>
      </c>
      <c r="D1" s="47" t="s">
        <v>2</v>
      </c>
      <c r="E1" s="55"/>
      <c r="F1" s="50"/>
      <c r="G1" s="50"/>
      <c r="H1" s="50"/>
      <c r="I1" s="50"/>
      <c r="J1" s="50"/>
      <c r="K1" s="50"/>
      <c r="L1" s="50"/>
      <c r="M1" s="50"/>
      <c r="N1" s="50"/>
      <c r="O1" s="50"/>
      <c r="P1" s="50"/>
      <c r="Q1" s="50"/>
      <c r="R1" s="50"/>
      <c r="S1" s="51"/>
      <c r="T1" s="50"/>
      <c r="U1" s="50"/>
    </row>
  </sheetData>
  <sheetProtection algorithmName="SHA-512" hashValue="RR7UOXg0C3T8NrtdpYIaNnDIoFVpvKUbY5xHrT4J6/3KKPaEoIu3BHWCX7mw8w4/4nJF9QkGS+cRxXOXZ3Dn4A==" saltValue="fMpKKaS3H8c5gGS1tIZlKg==" spinCount="100000" sheet="1" objects="1" scenarios="1" formatColumns="0" formatRows="0" insertRows="0" deleteRows="0" sort="0" autoFilter="0"/>
  <autoFilter ref="A1:AQ1" xr:uid="{231B72D8-097B-4095-B0C4-1310D1013243}"/>
  <conditionalFormatting sqref="A2:A1048576">
    <cfRule type="expression" dxfId="234" priority="8">
      <formula>AND(NOT(ISNUMBER(A2)),(A2&lt;&gt;""))</formula>
    </cfRule>
  </conditionalFormatting>
  <conditionalFormatting sqref="B2:B1048576">
    <cfRule type="expression" dxfId="233" priority="2">
      <formula>AND(NOT(ISNUMBER(B2)),LEN(B2)&gt;0)</formula>
    </cfRule>
  </conditionalFormatting>
  <conditionalFormatting sqref="C2:C1048576">
    <cfRule type="expression" dxfId="232" priority="6">
      <formula>LEN(C2) &gt; 50</formula>
    </cfRule>
  </conditionalFormatting>
  <conditionalFormatting sqref="D2:D1048576">
    <cfRule type="expression" dxfId="231" priority="1">
      <formula>LEN(D2)&gt;4000</formula>
    </cfRule>
  </conditionalFormatting>
  <conditionalFormatting sqref="E2:E1048576">
    <cfRule type="expression" dxfId="230" priority="11">
      <formula>AND(ISERR(DATEVALUE(E2)),LEN(E2)&gt;0)</formula>
    </cfRule>
  </conditionalFormatting>
  <conditionalFormatting sqref="O2:O1048576">
    <cfRule type="expression" dxfId="229" priority="10">
      <formula>LEN(O2)&gt;50</formula>
    </cfRule>
  </conditionalFormatting>
  <conditionalFormatting sqref="R2:R1048576">
    <cfRule type="expression" dxfId="228" priority="9">
      <formula>AND(NOT(ISNUMBER(MATCH("*@*.?*",R2,0))),LEN(R2) &gt; 0)</formula>
    </cfRule>
  </conditionalFormatting>
  <conditionalFormatting sqref="T2:U1048576">
    <cfRule type="expression" dxfId="227" priority="12">
      <formula>AND(NOT(ISNUMBER(MATCH("*@*.?*",T2,0))),LEN(T2) &gt; 0)</formula>
    </cfRule>
  </conditionalFormatting>
  <dataValidations count="15">
    <dataValidation type="textLength" allowBlank="1" showInputMessage="1" showErrorMessage="1" errorTitle="Profile Status" error="Max Length 150" prompt="Max Length 50" sqref="C2:C1048576" xr:uid="{F1EF9A2C-47D7-4AA0-9A1B-DDA0DA36A4E6}">
      <formula1>0</formula1>
      <formula2>50</formula2>
    </dataValidation>
    <dataValidation type="custom" allowBlank="1" showInputMessage="1" showErrorMessage="1" error="Enter a valid email address" prompt="Enter a valid email address" sqref="R2:R1048576" xr:uid="{31106D5D-75B1-4525-838C-F72121F27D84}">
      <formula1>ISNUMBER(MATCH("*@*.?*",R2,0))</formula1>
    </dataValidation>
    <dataValidation type="date" allowBlank="1" showInputMessage="1" showErrorMessage="1" error="Must be a valid date" prompt="Must be a valid date" sqref="E2:E1048576 B2:B1048576" xr:uid="{2E20A731-40CA-4E49-AE08-887D1A979811}">
      <formula1>1</formula1>
      <formula2>73050</formula2>
    </dataValidation>
    <dataValidation type="whole" allowBlank="1" showInputMessage="1" showErrorMessage="1" error="Must Exist on Organizartions Tab or Individuals Tab" prompt="Must Exist on Organizations Tab or Individuals Tab" sqref="A2:A1048576" xr:uid="{C0D30F70-F432-4BD3-A120-4E05CCABACD0}">
      <formula1>1</formula1>
      <formula2>2147483647</formula2>
    </dataValidation>
    <dataValidation type="textLength" allowBlank="1" showInputMessage="1" showErrorMessage="1" error="Max Length 150" prompt="Max Length 150" sqref="F2:G1048576" xr:uid="{E5A8953A-CEF9-4405-BB39-444918693C0F}">
      <formula1>0</formula1>
      <formula2>150</formula2>
    </dataValidation>
    <dataValidation type="textLength" allowBlank="1" showInputMessage="1" showErrorMessage="1" error="Max Length 150" promptTitle="City" prompt="Max Length 100" sqref="H2:H1048576" xr:uid="{9C452643-12E9-43B4-81B5-D7F85D2615BA}">
      <formula1>0</formula1>
      <formula2>100</formula2>
    </dataValidation>
    <dataValidation type="textLength" allowBlank="1" showInputMessage="1" showErrorMessage="1" error="Max length 50" prompt="Max length 50" sqref="I2:I1048576 K2:K1048576" xr:uid="{7F52F3C1-EAF2-455B-83DF-21FBE0ACE447}">
      <formula1>0</formula1>
      <formula2>50</formula2>
    </dataValidation>
    <dataValidation type="textLength" allowBlank="1" showInputMessage="1" showErrorMessage="1" error="Max length 75" prompt="Max length 75" sqref="J2:J1048576" xr:uid="{F1BF073D-C201-4B92-94DB-42CE3173A57E}">
      <formula1>1</formula1>
      <formula2>75</formula2>
    </dataValidation>
    <dataValidation type="textLength" allowBlank="1" showInputMessage="1" showErrorMessage="1" error="Max length 10" prompt="Max length 10" sqref="L2:L1048576" xr:uid="{94C591B5-0FBA-4E43-BD09-86D616558FD7}">
      <formula1>0</formula1>
      <formula2>10</formula2>
    </dataValidation>
    <dataValidation type="textLength" allowBlank="1" showInputMessage="1" showErrorMessage="1" error="Max length 75" prompt="Max length 75" sqref="M2:M1048576" xr:uid="{DDDC0F34-1DA9-4E67-851D-970D9B264D6D}">
      <formula1>0</formula1>
      <formula2>75</formula2>
    </dataValidation>
    <dataValidation allowBlank="1" showInputMessage="1" showErrorMessage="1" promptTitle="Phone" prompt="Phone Numbers only.  No labels or extensions" sqref="N2:N1048576" xr:uid="{DB18211B-2FCC-44E7-9125-BF6F9CC255D0}"/>
    <dataValidation allowBlank="1" showInputMessage="1" showErrorMessage="1" prompt="Numbers only.  No labels or extensions" sqref="P2:Q1048576" xr:uid="{970FCD29-6B67-4A7E-B43D-B865554CE57D}"/>
    <dataValidation type="list" allowBlank="1" showInputMessage="1" showErrorMessage="1" error="Y or N" prompt="Y or N" sqref="S2:S1048576" xr:uid="{489B6F4B-E075-4B63-BBE3-1FC87B8D9A43}">
      <formula1>"Y,N"</formula1>
    </dataValidation>
    <dataValidation type="custom" allowBlank="1" showInputMessage="1" showErrorMessage="1" error="Must be a valid email address and exists on the User tab" prompt="Must be a valid email address and exists on the User tab" sqref="T2:U1048576" xr:uid="{CED1A080-DCC4-44BC-A2A7-24EDD1FD809E}">
      <formula1>ISNUMBER(MATCH("*@*.?*",T2,0))</formula1>
    </dataValidation>
    <dataValidation type="textLength" allowBlank="1" showInputMessage="1" showErrorMessage="1" error="Max length 4000" prompt="Max length 4000" sqref="D2:D1048576" xr:uid="{6E62505B-EFBA-4B5A-9B27-7CFE9A5DB5FF}">
      <formula1>0</formula1>
      <formula2>4000</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7" id="{C27CE7E9-80BD-43D7-8006-E995ED69B834}">
            <xm:f>AND( NOT(ISNUMBER(MATCH(A2,Organizations!$A:$A,0))),ISNUMBER(A2), NOT(ISNUMBER(MATCH(A2,Individuals!$A:$A,0))))</xm:f>
            <x14:dxf>
              <fill>
                <patternFill>
                  <bgColor rgb="FFFF0000"/>
                </patternFill>
              </fill>
            </x14:dxf>
          </x14:cfRule>
          <xm:sqref>A2:A1048576</xm:sqref>
        </x14:conditionalFormatting>
        <x14:conditionalFormatting xmlns:xm="http://schemas.microsoft.com/office/excel/2006/main">
          <x14:cfRule type="expression" priority="14" id="{D18C62FF-4A9B-40D0-9E3A-59E7F439F1A3}">
            <xm:f>AND(NOT(ISNUMBER(MATCH(T2,Users!$D:$D,0))),(T2 &lt;&gt; ""))</xm:f>
            <x14:dxf>
              <fill>
                <patternFill>
                  <bgColor rgb="FFFF0000"/>
                </patternFill>
              </fill>
            </x14:dxf>
          </x14:cfRule>
          <xm:sqref>T2:U1048576</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40D73-066D-4580-BBFF-94930092C98D}">
  <sheetPr codeName="Sheet13"/>
  <dimension ref="A1:BB2"/>
  <sheetViews>
    <sheetView workbookViewId="0">
      <selection activeCell="A2" sqref="A2"/>
    </sheetView>
  </sheetViews>
  <sheetFormatPr defaultColWidth="0" defaultRowHeight="14.25" x14ac:dyDescent="0.25"/>
  <cols>
    <col min="1" max="1" width="25.140625" style="1" customWidth="1"/>
    <col min="2" max="2" width="14.28515625" style="2" bestFit="1" customWidth="1"/>
    <col min="3" max="3" width="12.28515625" style="2" bestFit="1" customWidth="1"/>
    <col min="4" max="4" width="13.42578125" style="2" bestFit="1" customWidth="1"/>
    <col min="5" max="5" width="13.85546875" style="2" bestFit="1" customWidth="1"/>
    <col min="6" max="6" width="13.42578125" style="2" bestFit="1" customWidth="1"/>
    <col min="7" max="7" width="10.7109375" style="2" bestFit="1" customWidth="1"/>
    <col min="8" max="8" width="9.42578125" style="2" bestFit="1" customWidth="1"/>
    <col min="9" max="9" width="15.85546875" style="2" bestFit="1" customWidth="1"/>
    <col min="10" max="10" width="15" style="2" bestFit="1" customWidth="1"/>
    <col min="11" max="12" width="16.42578125" style="2" bestFit="1" customWidth="1"/>
    <col min="13" max="13" width="11" style="2" bestFit="1" customWidth="1"/>
    <col min="14" max="14" width="16" style="2" bestFit="1" customWidth="1"/>
    <col min="15" max="54" width="0" style="2" hidden="1" customWidth="1"/>
    <col min="55" max="16384" width="25.140625" style="2" hidden="1"/>
  </cols>
  <sheetData>
    <row r="1" spans="1:14" s="61" customFormat="1" ht="15.75" x14ac:dyDescent="0.25">
      <c r="A1" s="53" t="s">
        <v>119</v>
      </c>
      <c r="B1" s="45" t="s">
        <v>222</v>
      </c>
      <c r="C1" s="45" t="s">
        <v>224</v>
      </c>
      <c r="D1" s="45" t="s">
        <v>226</v>
      </c>
      <c r="E1" s="45" t="s">
        <v>228</v>
      </c>
      <c r="F1" s="45" t="s">
        <v>230</v>
      </c>
      <c r="G1" s="45" t="s">
        <v>232</v>
      </c>
      <c r="H1" s="45" t="s">
        <v>234</v>
      </c>
      <c r="I1" s="45" t="s">
        <v>236</v>
      </c>
      <c r="J1" s="45" t="s">
        <v>240</v>
      </c>
      <c r="K1" s="45" t="s">
        <v>242</v>
      </c>
      <c r="L1" s="45" t="s">
        <v>244</v>
      </c>
      <c r="M1" s="45" t="s">
        <v>246</v>
      </c>
      <c r="N1" s="45" t="s">
        <v>248</v>
      </c>
    </row>
    <row r="2" spans="1:14" ht="15" x14ac:dyDescent="0.25">
      <c r="B2" s="15"/>
      <c r="C2" s="9"/>
      <c r="D2" s="9"/>
      <c r="E2" s="9"/>
      <c r="F2" s="9"/>
      <c r="G2" s="9"/>
      <c r="H2" s="9"/>
      <c r="I2" s="9"/>
      <c r="J2" s="9"/>
      <c r="K2" s="9"/>
      <c r="L2" s="9"/>
      <c r="M2" s="9"/>
      <c r="N2" s="9"/>
    </row>
  </sheetData>
  <sheetProtection algorithmName="SHA-512" hashValue="t3LPMPc1Vsq5YhS2B4enNoi4JB4fGMTYTcqzpjAf6h/0x5cwHpcct0Si39nCHrTCFBWltz4aHZ5KNem061sf7w==" saltValue="AArDCs225tsVTvOKGYEFig==" spinCount="100000" sheet="1" objects="1" scenarios="1" formatColumns="0" formatRows="0" insertRows="0" deleteRows="0" sort="0" autoFilter="0"/>
  <autoFilter ref="A1:BB1" xr:uid="{36D40D73-066D-4580-BBFF-94930092C98D}"/>
  <conditionalFormatting sqref="A2:A1048576">
    <cfRule type="expression" dxfId="224" priority="4">
      <formula>AND(NOT(ISNUMBER(A2)),(A2&lt;&gt;""))</formula>
    </cfRule>
  </conditionalFormatting>
  <dataValidations count="3">
    <dataValidation allowBlank="1" showInputMessage="1" showErrorMessage="1" promptTitle="Enter the URL" prompt="no more then 4000 characters" sqref="B2:N2" xr:uid="{2572BE91-861D-48BE-969C-D3F717228D47}"/>
    <dataValidation type="textLength" operator="lessThanOrEqual" allowBlank="1" showErrorMessage="1" error="Text - No more than 4000 characters" sqref="B1:N1 B3:N1048576" xr:uid="{78D03EDC-E52F-4DC7-9884-2DCF211C74EB}">
      <formula1>4000</formula1>
    </dataValidation>
    <dataValidation type="whole" allowBlank="1" showInputMessage="1" showErrorMessage="1" error="Must Exist on Organizartions Tab or Individuals Tab" prompt="Must Exist on Organizations Tab or Individuals Tab" sqref="A1 A2:A1048576" xr:uid="{858D6298-BA7E-4AB9-A978-2B2FB1F0FE6D}">
      <formula1>1</formula1>
      <formula2>2147483647</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70E51F8F-A1CE-41EE-9F12-036E345FBB0F}">
            <xm:f>AND( NOT(ISNUMBER(MATCH(A2,Organizations!$A:$A,0))),ISNUMBER(A2), NOT(ISNUMBER(MATCH(A2,Individuals!$A:$A,0))))</xm:f>
            <x14:dxf>
              <fill>
                <patternFill>
                  <bgColor rgb="FFFF0000"/>
                </patternFill>
              </fill>
            </x14:dxf>
          </x14:cfRule>
          <xm:sqref>A2:A1048576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A3FBC-AE6D-4F84-873A-6585D072E267}">
  <sheetPr codeName="Sheet14"/>
  <dimension ref="A1:AP1"/>
  <sheetViews>
    <sheetView workbookViewId="0">
      <selection activeCell="A2" sqref="A2"/>
    </sheetView>
  </sheetViews>
  <sheetFormatPr defaultColWidth="0" defaultRowHeight="14.25" x14ac:dyDescent="0.25"/>
  <cols>
    <col min="1" max="1" width="19.140625" style="1" customWidth="1"/>
    <col min="2" max="2" width="48.7109375" style="2" customWidth="1"/>
    <col min="3" max="3" width="47.42578125" style="2" customWidth="1"/>
    <col min="4" max="4" width="22.28515625" style="2" customWidth="1"/>
    <col min="5" max="5" width="20.7109375" style="2" customWidth="1"/>
    <col min="6" max="11" width="36.42578125" style="3" hidden="1" customWidth="1"/>
    <col min="12" max="12" width="36.42578125" style="2" hidden="1" customWidth="1"/>
    <col min="13" max="14" width="36.42578125" style="3" hidden="1" customWidth="1"/>
    <col min="15" max="15" width="36.42578125" style="2" hidden="1" customWidth="1"/>
    <col min="16" max="42" width="36.42578125" style="3" hidden="1" customWidth="1"/>
    <col min="43" max="16384" width="25.140625" style="3" hidden="1"/>
  </cols>
  <sheetData>
    <row r="1" spans="1:22" s="41" customFormat="1" ht="31.5" x14ac:dyDescent="0.25">
      <c r="A1" s="60" t="s">
        <v>119</v>
      </c>
      <c r="B1" s="54" t="s">
        <v>251</v>
      </c>
      <c r="C1" s="54" t="s">
        <v>253</v>
      </c>
      <c r="D1" s="45" t="s">
        <v>255</v>
      </c>
      <c r="E1" s="45" t="s">
        <v>257</v>
      </c>
      <c r="F1" s="55"/>
      <c r="G1" s="50"/>
      <c r="H1" s="50"/>
      <c r="I1" s="50"/>
      <c r="J1" s="50"/>
      <c r="K1" s="50"/>
      <c r="L1" s="50"/>
      <c r="M1" s="50"/>
      <c r="N1" s="50"/>
      <c r="O1" s="50"/>
      <c r="P1" s="50"/>
      <c r="Q1" s="50"/>
      <c r="R1" s="50"/>
      <c r="S1" s="50"/>
      <c r="T1" s="51"/>
      <c r="U1" s="50"/>
      <c r="V1" s="50"/>
    </row>
  </sheetData>
  <sheetProtection algorithmName="SHA-512" hashValue="Pp5e/zZ2y0BgYcnVWPKXFomTmkBFqZud5mfFnD+pCjW46EN7EdOFb0wRpvjD7SZg/IfyTY3++FO8D+YPZt/d8w==" saltValue="mlHkxRQuZm74XwMNLGwLKg==" spinCount="100000" sheet="1" objects="1" scenarios="1" formatColumns="0" formatRows="0" insertRows="0" deleteRows="0" sort="0" autoFilter="0"/>
  <autoFilter ref="A1:AP8674" xr:uid="{086A3FBC-AE6D-4F84-873A-6585D072E267}"/>
  <conditionalFormatting sqref="A2:A1048576">
    <cfRule type="expression" dxfId="222" priority="7">
      <formula>AND(NOT(ISNUMBER(A2)),(A2&lt;&gt;""))</formula>
    </cfRule>
  </conditionalFormatting>
  <conditionalFormatting sqref="B2:B1048576">
    <cfRule type="expression" dxfId="221" priority="5">
      <formula>LEN(B2) &gt; 50</formula>
    </cfRule>
  </conditionalFormatting>
  <conditionalFormatting sqref="C2:C1048576">
    <cfRule type="expression" dxfId="220" priority="1">
      <formula>LEN(C2) &gt;254</formula>
    </cfRule>
  </conditionalFormatting>
  <conditionalFormatting sqref="D2:E1048576">
    <cfRule type="expression" dxfId="219" priority="2">
      <formula>AND(NOT(OR(D2="Y",D2="N")),LEN(D2)&gt;0)</formula>
    </cfRule>
  </conditionalFormatting>
  <conditionalFormatting sqref="F2:F1048576">
    <cfRule type="expression" dxfId="218" priority="11">
      <formula>AND(ISERR(DATEVALUE(F2)),LEN(F2)&gt;0)</formula>
    </cfRule>
  </conditionalFormatting>
  <conditionalFormatting sqref="P2:P1048576">
    <cfRule type="expression" dxfId="217" priority="10">
      <formula>LEN(P2)&gt;50</formula>
    </cfRule>
  </conditionalFormatting>
  <conditionalFormatting sqref="S2:S1048576">
    <cfRule type="expression" dxfId="216" priority="9">
      <formula>AND(NOT(ISNUMBER(MATCH("*@*.?*",S2,0))),LEN(S2) &gt; 0)</formula>
    </cfRule>
  </conditionalFormatting>
  <conditionalFormatting sqref="U2:V1048576">
    <cfRule type="expression" dxfId="215" priority="13">
      <formula>AND(NOT(ISNUMBER(MATCH("*@*.?*",U2,0))),LEN(U2) &gt; 0)</formula>
    </cfRule>
  </conditionalFormatting>
  <dataValidations count="16">
    <dataValidation type="custom" allowBlank="1" showInputMessage="1" showErrorMessage="1" error="Must be a valid email address and exists on the User tab" prompt="Must be a valid email address and exists on the User tab" sqref="U2:V1048576" xr:uid="{CF15F554-E699-4CEB-889D-00E9689D23DA}">
      <formula1>ISNUMBER(MATCH("*@*.?*",U2,0))</formula1>
    </dataValidation>
    <dataValidation type="list" allowBlank="1" showInputMessage="1" showErrorMessage="1" error="Y or N" prompt="Y or N" sqref="T2:T1048576" xr:uid="{38CBCE38-790F-4E41-8572-CBE06C903CB6}">
      <formula1>"Y,N"</formula1>
    </dataValidation>
    <dataValidation allowBlank="1" showInputMessage="1" showErrorMessage="1" prompt="Numbers only.  No labels or extensions" sqref="Q2:R1048576" xr:uid="{84979374-64E1-4CF0-A443-35DD43BEC4A8}"/>
    <dataValidation allowBlank="1" showInputMessage="1" showErrorMessage="1" promptTitle="Phone" prompt="Phone Numbers only.  No labels or extensions" sqref="O2:O1048576" xr:uid="{DD70C237-BAAF-447A-A381-320963E036D1}"/>
    <dataValidation type="textLength" allowBlank="1" showInputMessage="1" showErrorMessage="1" error="Max length 75" prompt="Max length 75" sqref="N2:N1048576" xr:uid="{DF7F7368-D3C1-44D3-B516-8466A8314117}">
      <formula1>0</formula1>
      <formula2>75</formula2>
    </dataValidation>
    <dataValidation type="textLength" allowBlank="1" showInputMessage="1" showErrorMessage="1" error="Max length 10" prompt="Max length 10" sqref="M2:M1048576" xr:uid="{CAC94218-80CD-4800-9152-779AB932F672}">
      <formula1>0</formula1>
      <formula2>10</formula2>
    </dataValidation>
    <dataValidation type="textLength" allowBlank="1" showInputMessage="1" showErrorMessage="1" error="Max length 75" prompt="Max length 75" sqref="K2:K1048576" xr:uid="{A4D84432-3F4A-4668-BBC8-D2B0C1EB7349}">
      <formula1>1</formula1>
      <formula2>75</formula2>
    </dataValidation>
    <dataValidation type="textLength" allowBlank="1" showInputMessage="1" showErrorMessage="1" error="Max length 50" prompt="Max length 50" sqref="J2:J1048576 L2:L1048576" xr:uid="{7B330524-9970-4DA3-A5AD-A2DC6D27693D}">
      <formula1>0</formula1>
      <formula2>50</formula2>
    </dataValidation>
    <dataValidation type="textLength" allowBlank="1" showInputMessage="1" showErrorMessage="1" error="Max Length 150" promptTitle="City" prompt="Max Length 100" sqref="I2:I1048576" xr:uid="{001AC31F-5BDE-4C2C-ACC6-1290F28C72D4}">
      <formula1>0</formula1>
      <formula2>100</formula2>
    </dataValidation>
    <dataValidation type="textLength" allowBlank="1" showInputMessage="1" showErrorMessage="1" error="Max Length 150" prompt="Max Length 150" sqref="G2:H1048576" xr:uid="{7EE0A880-A61D-4308-8C8A-D56D40FDFA22}">
      <formula1>0</formula1>
      <formula2>150</formula2>
    </dataValidation>
    <dataValidation type="list" allowBlank="1" showInputMessage="1" showErrorMessage="1" error="Must Be a Y or N" prompt="Must be a Y or N" sqref="D2:E1048576" xr:uid="{BE3C4BE6-2F34-4353-8559-88A19759B665}">
      <formula1>"Y,N"</formula1>
    </dataValidation>
    <dataValidation type="whole" allowBlank="1" showInputMessage="1" showErrorMessage="1" error="Must Exist on Organizartions Tab or Individuals Tab" promptTitle=" " prompt="Must Exist on Organizations Tab or Individuals Tab" sqref="A2:A1048576" xr:uid="{78C195AB-684E-4362-B505-836E6B697110}">
      <formula1>1</formula1>
      <formula2>2147483647</formula2>
    </dataValidation>
    <dataValidation type="date" allowBlank="1" showInputMessage="1" showErrorMessage="1" error="Must be a valid date" prompt="Must be a valid date" sqref="F2:F1048576" xr:uid="{A9469613-FA42-4248-92E9-367CD08D86CD}">
      <formula1>1</formula1>
      <formula2>73050</formula2>
    </dataValidation>
    <dataValidation type="custom" allowBlank="1" showInputMessage="1" showErrorMessage="1" error="Enter a valid email address" prompt="Enter a valid email address" sqref="S2:S1048576" xr:uid="{AC8D7052-B1B3-4D77-A8B3-64762465D164}">
      <formula1>ISNUMBER(MATCH("*@*.?*",S2,0))</formula1>
    </dataValidation>
    <dataValidation type="textLength" allowBlank="1" showInputMessage="1" showErrorMessage="1" errorTitle="Profile Status" error="Max Length 150" prompt="Max Length 50" sqref="B2:B1048576" xr:uid="{385F4EAB-54AC-416A-AC61-0F8DB0E8C798}">
      <formula1>0</formula1>
      <formula2>50</formula2>
    </dataValidation>
    <dataValidation type="textLength" allowBlank="1" showInputMessage="1" showErrorMessage="1" errorTitle="Profile Status" error="Max Length 254" prompt="Max Length 254" sqref="C2:C1048576" xr:uid="{27750CCA-600E-48FD-9790-F1B860339DD2}">
      <formula1>0</formula1>
      <formula2>254</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6" id="{83C25685-2ABA-4069-95C5-BABCADFFD91B}">
            <xm:f>AND( NOT(ISNUMBER(MATCH(A2,Organizations!$A:$A,0))),ISNUMBER(A2), NOT(ISNUMBER(MATCH(A2,Individuals!$A:$A,0))))</xm:f>
            <x14:dxf>
              <fill>
                <patternFill>
                  <bgColor rgb="FFFF0000"/>
                </patternFill>
              </fill>
            </x14:dxf>
          </x14:cfRule>
          <xm:sqref>A2:A1048576</xm:sqref>
        </x14:conditionalFormatting>
        <x14:conditionalFormatting xmlns:xm="http://schemas.microsoft.com/office/excel/2006/main">
          <x14:cfRule type="expression" priority="15" id="{E7944E7D-E5FA-4D8A-93EC-26DDC97ED5ED}">
            <xm:f>AND(NOT(ISNUMBER(MATCH(U2,Users!$D:$D,0))),(U2 &lt;&gt; ""))</xm:f>
            <x14:dxf>
              <fill>
                <patternFill>
                  <bgColor rgb="FFFF0000"/>
                </patternFill>
              </fill>
            </x14:dxf>
          </x14:cfRule>
          <xm:sqref>U2:V1048576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22FB2-413A-4A46-B94D-6C9D433009D9}">
  <sheetPr codeName="Sheet15"/>
  <dimension ref="A1:AP1"/>
  <sheetViews>
    <sheetView workbookViewId="0">
      <selection activeCell="A2" sqref="A2:C2"/>
    </sheetView>
  </sheetViews>
  <sheetFormatPr defaultColWidth="0" defaultRowHeight="14.25" x14ac:dyDescent="0.25"/>
  <cols>
    <col min="1" max="1" width="41.140625" style="2" customWidth="1"/>
    <col min="2" max="2" width="27.140625" style="2" customWidth="1"/>
    <col min="3" max="3" width="17.85546875" style="2" customWidth="1"/>
    <col min="4" max="9" width="25.140625" style="3" hidden="1" customWidth="1"/>
    <col min="10" max="10" width="25.140625" style="2" hidden="1" customWidth="1"/>
    <col min="11" max="12" width="25.140625" style="3" hidden="1" customWidth="1"/>
    <col min="13" max="13" width="25.140625" style="2" hidden="1" customWidth="1"/>
    <col min="14" max="20" width="25.140625" style="3" hidden="1" customWidth="1"/>
    <col min="21" max="42" width="0" style="3" hidden="1" customWidth="1"/>
    <col min="43" max="16384" width="25.140625" style="3" hidden="1"/>
  </cols>
  <sheetData>
    <row r="1" spans="1:20" s="41" customFormat="1" ht="31.5" x14ac:dyDescent="0.25">
      <c r="A1" s="54" t="s">
        <v>259</v>
      </c>
      <c r="B1" s="54" t="s">
        <v>664</v>
      </c>
      <c r="C1" s="51" t="s">
        <v>665</v>
      </c>
      <c r="D1" s="55"/>
      <c r="E1" s="50"/>
      <c r="F1" s="50"/>
      <c r="G1" s="50"/>
      <c r="H1" s="50"/>
      <c r="I1" s="50"/>
      <c r="J1" s="50"/>
      <c r="K1" s="50"/>
      <c r="L1" s="50"/>
      <c r="M1" s="50"/>
      <c r="N1" s="50"/>
      <c r="O1" s="50"/>
      <c r="P1" s="50"/>
      <c r="Q1" s="50"/>
      <c r="R1" s="51"/>
      <c r="S1" s="50"/>
      <c r="T1" s="50"/>
    </row>
  </sheetData>
  <sheetProtection algorithmName="SHA-512" hashValue="P+mDddjVRTD7aCGCgKYlLhtlq2uJsma18yK8xlPTibQKicQ/Eca5CQ9dNnoNtAJCkmmQGhN1aK4iUy9A+EeD4w==" saltValue="jd5fyZXpNATZun1J4rwn0g==" spinCount="100000" sheet="1" objects="1" scenarios="1" formatColumns="0" formatRows="0" insertRows="0" deleteRows="0" sort="0" autoFilter="0"/>
  <autoFilter ref="A1:AP1" xr:uid="{10622FB2-413A-4A46-B94D-6C9D433009D9}"/>
  <phoneticPr fontId="10" type="noConversion"/>
  <conditionalFormatting sqref="A2:A1048576">
    <cfRule type="duplicateValues" dxfId="213" priority="1"/>
  </conditionalFormatting>
  <conditionalFormatting sqref="C2:C1048576">
    <cfRule type="expression" dxfId="211" priority="4">
      <formula>AND(NOT(OR(C2="Y",C2="N")),LEN(C2)&gt;0)</formula>
    </cfRule>
  </conditionalFormatting>
  <conditionalFormatting sqref="D2:D1048576">
    <cfRule type="expression" dxfId="210" priority="10">
      <formula>AND(ISERR(DATEVALUE(D2)),LEN(D2)&gt;0)</formula>
    </cfRule>
  </conditionalFormatting>
  <conditionalFormatting sqref="N2:N1048576">
    <cfRule type="expression" dxfId="209" priority="9">
      <formula>LEN(N2)&gt;50</formula>
    </cfRule>
  </conditionalFormatting>
  <conditionalFormatting sqref="Q2:Q1048576">
    <cfRule type="expression" dxfId="208" priority="8">
      <formula>AND(NOT(ISNUMBER(MATCH("*@*.?*",Q2,0))),LEN(Q2) &gt; 0)</formula>
    </cfRule>
  </conditionalFormatting>
  <conditionalFormatting sqref="S2:T1048576">
    <cfRule type="expression" dxfId="207" priority="11">
      <formula>AND(NOT(ISNUMBER(MATCH("*@*.?*",S2,0))),LEN(S2) &gt; 0)</formula>
    </cfRule>
  </conditionalFormatting>
  <dataValidations count="14">
    <dataValidation type="textLength" allowBlank="1" showInputMessage="1" showErrorMessage="1" errorTitle="Profile Status" error="Max Length 150" prompt="Max Length 50" sqref="A2:A1048576" xr:uid="{053E7763-BBD1-4241-B46F-8EEA3ED6AC69}">
      <formula1>0</formula1>
      <formula2>50</formula2>
    </dataValidation>
    <dataValidation type="custom" allowBlank="1" showInputMessage="1" showErrorMessage="1" error="Enter a valid email address" prompt="Enter a valid email address" sqref="Q2:Q1048576" xr:uid="{2887BF58-36FD-4801-876C-A732DB6116F1}">
      <formula1>ISNUMBER(MATCH("*@*.?*",Q2,0))</formula1>
    </dataValidation>
    <dataValidation type="date" allowBlank="1" showInputMessage="1" showErrorMessage="1" error="Must be a valid date" prompt="Must be a valid date" sqref="D2:D1048576" xr:uid="{C31F6484-B957-4E28-8C13-E3BB43910C00}">
      <formula1>1</formula1>
      <formula2>73050</formula2>
    </dataValidation>
    <dataValidation type="list" allowBlank="1" showInputMessage="1" showErrorMessage="1" error="Must Be a Y or N" prompt="Must be a Y or N" sqref="C2:C1048576" xr:uid="{8FD8B0F2-E2CB-49F1-9928-29A438558E3E}">
      <formula1>"Y,N"</formula1>
    </dataValidation>
    <dataValidation type="textLength" allowBlank="1" showInputMessage="1" showErrorMessage="1" error="Max Length 150" prompt="Max Length 150" sqref="E2:F1048576" xr:uid="{883D8287-2B17-4810-BF6A-36AD5A305E53}">
      <formula1>0</formula1>
      <formula2>150</formula2>
    </dataValidation>
    <dataValidation type="textLength" allowBlank="1" showInputMessage="1" showErrorMessage="1" error="Max Length 150" promptTitle="City" prompt="Max Length 100" sqref="G2:G1048576" xr:uid="{D2F06C92-522E-410A-B48D-39AB85B3CC30}">
      <formula1>0</formula1>
      <formula2>100</formula2>
    </dataValidation>
    <dataValidation type="textLength" allowBlank="1" showInputMessage="1" showErrorMessage="1" error="Max length 50" prompt="Max length 50" sqref="H2:H1048576 J2:J1048576" xr:uid="{E1862012-5D92-4A4C-B398-ED03356C73BD}">
      <formula1>0</formula1>
      <formula2>50</formula2>
    </dataValidation>
    <dataValidation type="textLength" allowBlank="1" showInputMessage="1" showErrorMessage="1" error="Max length 75" prompt="Max length 75" sqref="I2:I1048576" xr:uid="{0190A698-D88E-4923-A6B6-EAA8BAF13E1C}">
      <formula1>1</formula1>
      <formula2>75</formula2>
    </dataValidation>
    <dataValidation type="textLength" allowBlank="1" showInputMessage="1" showErrorMessage="1" error="Max length 10" prompt="Max length 10" sqref="K2:K1048576" xr:uid="{25C75E6B-CBD1-4CAC-9B3E-42FB6A92BE31}">
      <formula1>0</formula1>
      <formula2>10</formula2>
    </dataValidation>
    <dataValidation type="textLength" allowBlank="1" showInputMessage="1" showErrorMessage="1" error="Max length 75" prompt="Max length 75" sqref="L2:L1048576" xr:uid="{3DAA439C-4B9A-49D5-B423-5B3B05ABD26E}">
      <formula1>0</formula1>
      <formula2>75</formula2>
    </dataValidation>
    <dataValidation allowBlank="1" showInputMessage="1" showErrorMessage="1" promptTitle="Phone" prompt="Phone Numbers only.  No labels or extensions" sqref="M2:M1048576" xr:uid="{057C561E-0485-498F-8DA5-F3E2BCD9F739}"/>
    <dataValidation allowBlank="1" showInputMessage="1" showErrorMessage="1" prompt="Numbers only.  No labels or extensions" sqref="O2:P1048576" xr:uid="{8C7A9662-A2B7-4687-867A-77ED1FADF671}"/>
    <dataValidation type="list" allowBlank="1" showInputMessage="1" showErrorMessage="1" error="Y or N" prompt="Y or N" sqref="R2:R1048576" xr:uid="{BC7AA0B7-8B04-4FCA-BDD9-1A7D2584CB2F}">
      <formula1>"Y,N"</formula1>
    </dataValidation>
    <dataValidation type="custom" allowBlank="1" showInputMessage="1" showErrorMessage="1" error="Must be a valid email address and exists on the User tab" prompt="Must be a valid email address and exists on the User tab" sqref="S2:T1048576" xr:uid="{19B30B70-D990-4D33-BA80-55198DE4D0A6}">
      <formula1>ISNUMBER(MATCH("*@*.?*",S2,0))</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0083E7DC-1A0B-4FCD-865D-B11E0735E07F}">
            <xm:f>AND(NOT(ISNUMBER(MATCH(B2,Reference!$B:$B,0))),(B2 &lt;&gt; ""))</xm:f>
            <x14:dxf>
              <fill>
                <patternFill>
                  <bgColor rgb="FFFF0000"/>
                </patternFill>
              </fill>
            </x14:dxf>
          </x14:cfRule>
          <xm:sqref>B2:B1048576</xm:sqref>
        </x14:conditionalFormatting>
        <x14:conditionalFormatting xmlns:xm="http://schemas.microsoft.com/office/excel/2006/main">
          <x14:cfRule type="expression" priority="13" id="{24CC2F9E-E8A4-402A-A4DF-1BB7197FB621}">
            <xm:f>AND(NOT(ISNUMBER(MATCH(S2,Users!$D:$D,0))),(S2 &lt;&gt; ""))</xm:f>
            <x14:dxf>
              <fill>
                <patternFill>
                  <bgColor rgb="FFFF0000"/>
                </patternFill>
              </fill>
            </x14:dxf>
          </x14:cfRule>
          <xm:sqref>S2:T1048576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Pick from list" prompt="Pick from list" xr:uid="{AA50AA77-9CA2-49C7-91BC-952673A01B5E}">
          <x14:formula1>
            <xm:f>Reference!$B$2:$B$4</xm:f>
          </x14:formula1>
          <xm:sqref>B2:B1048576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8E32C-FC90-46AD-8CDE-50C1B26054AC}">
  <sheetPr codeName="Sheet16"/>
  <dimension ref="A1:AP1"/>
  <sheetViews>
    <sheetView workbookViewId="0">
      <selection activeCell="A5" sqref="A5"/>
    </sheetView>
  </sheetViews>
  <sheetFormatPr defaultColWidth="0" defaultRowHeight="14.25" x14ac:dyDescent="0.25"/>
  <cols>
    <col min="1" max="1" width="25.140625" style="1" customWidth="1"/>
    <col min="2" max="2" width="30.85546875" style="2" customWidth="1"/>
    <col min="3" max="3" width="51.140625" style="2" customWidth="1"/>
    <col min="4" max="9" width="25.140625" style="3" hidden="1" customWidth="1"/>
    <col min="10" max="10" width="25.140625" style="2" hidden="1" customWidth="1"/>
    <col min="11" max="12" width="25.140625" style="3" hidden="1" customWidth="1"/>
    <col min="13" max="13" width="25.140625" style="2" hidden="1" customWidth="1"/>
    <col min="14" max="20" width="25.140625" style="3" hidden="1" customWidth="1"/>
    <col min="21" max="42" width="0" style="3" hidden="1" customWidth="1"/>
    <col min="43" max="16384" width="25.140625" style="3" hidden="1"/>
  </cols>
  <sheetData>
    <row r="1" spans="1:20" s="41" customFormat="1" ht="15.75" x14ac:dyDescent="0.25">
      <c r="A1" s="60" t="s">
        <v>119</v>
      </c>
      <c r="B1" s="54" t="s">
        <v>259</v>
      </c>
      <c r="C1" s="54" t="s">
        <v>266</v>
      </c>
      <c r="D1" s="55"/>
      <c r="E1" s="50"/>
      <c r="F1" s="50"/>
      <c r="G1" s="50"/>
      <c r="H1" s="50"/>
      <c r="I1" s="50"/>
      <c r="J1" s="50"/>
      <c r="K1" s="50"/>
      <c r="L1" s="50"/>
      <c r="M1" s="50"/>
      <c r="N1" s="50"/>
      <c r="O1" s="50"/>
      <c r="P1" s="50"/>
      <c r="Q1" s="50"/>
      <c r="R1" s="51"/>
      <c r="S1" s="50"/>
      <c r="T1" s="50"/>
    </row>
  </sheetData>
  <sheetProtection algorithmName="SHA-512" hashValue="YtV1Q82ATA87QoxJOjQaQBwC1s0J3pKwx8WEE39ei0I7Yx7ktg0/0Nc2PrECyYZidc09g43E83CUTAtnMxCCeg==" saltValue="VS/ztE2HditVqswKqQ+flg==" spinCount="100000" sheet="1" objects="1" scenarios="1" formatColumns="0" formatRows="0" insertRows="0" deleteRows="0" sort="0" autoFilter="0"/>
  <autoFilter ref="A1:AP1" xr:uid="{6B38E32C-FC90-46AD-8CDE-50C1B26054AC}"/>
  <dataConsolidate/>
  <conditionalFormatting sqref="A2:A1048576">
    <cfRule type="expression" dxfId="204" priority="7">
      <formula>AND(NOT(ISNUMBER(A2)),(A2&lt;&gt;""))</formula>
    </cfRule>
  </conditionalFormatting>
  <conditionalFormatting sqref="D2:D1048576">
    <cfRule type="expression" dxfId="202" priority="10">
      <formula>AND(ISERR(DATEVALUE(D2)),LEN(D2)&gt;0)</formula>
    </cfRule>
  </conditionalFormatting>
  <conditionalFormatting sqref="N2:N1048576">
    <cfRule type="expression" dxfId="201" priority="9">
      <formula>LEN(N2)&gt;50</formula>
    </cfRule>
  </conditionalFormatting>
  <conditionalFormatting sqref="Q2:Q1048576">
    <cfRule type="expression" dxfId="200" priority="8">
      <formula>AND(NOT(ISNUMBER(MATCH("*@*.?*",Q2,0))),LEN(Q2) &gt; 0)</formula>
    </cfRule>
  </conditionalFormatting>
  <conditionalFormatting sqref="S2:T1048576">
    <cfRule type="expression" dxfId="199" priority="11">
      <formula>AND(NOT(ISNUMBER(MATCH("*@*.?*",S2,0))),LEN(S2) &gt; 0)</formula>
    </cfRule>
  </conditionalFormatting>
  <dataValidations count="13">
    <dataValidation type="custom" allowBlank="1" showInputMessage="1" showErrorMessage="1" error="Enter a valid email address" prompt="Enter a valid email address" sqref="Q2:Q1048576" xr:uid="{52024851-40DD-491B-8E9C-BD5A37C5C823}">
      <formula1>ISNUMBER(MATCH("*@*.?*",Q2,0))</formula1>
    </dataValidation>
    <dataValidation type="date" allowBlank="1" showInputMessage="1" showErrorMessage="1" error="Must be a valid date" prompt="Must be a valid date" sqref="D2:D1048576" xr:uid="{DA518320-EE57-4B98-BCE9-91E01620D380}">
      <formula1>1</formula1>
      <formula2>73050</formula2>
    </dataValidation>
    <dataValidation type="whole" allowBlank="1" showInputMessage="1" showErrorMessage="1" error="Must Exist on Organizartions Tab or Individuals Tab" prompt="Must Exist on Organizations Tab or Individuals Tab" sqref="A2:A1048576" xr:uid="{7993406B-DB0A-484E-B771-B2CCD13DC92C}">
      <formula1>1</formula1>
      <formula2>2147483647</formula2>
    </dataValidation>
    <dataValidation type="textLength" allowBlank="1" showInputMessage="1" showErrorMessage="1" error="Max Length 150" prompt="Max Length 150" sqref="E2:F1048576" xr:uid="{982142D6-85CA-48B4-BB45-08BE25BF7200}">
      <formula1>0</formula1>
      <formula2>150</formula2>
    </dataValidation>
    <dataValidation type="textLength" allowBlank="1" showInputMessage="1" showErrorMessage="1" error="Max Length 150" promptTitle="City" prompt="Max Length 100" sqref="G2:G1048576" xr:uid="{0ABC06A3-587E-464E-AE42-5322E4C123F2}">
      <formula1>0</formula1>
      <formula2>100</formula2>
    </dataValidation>
    <dataValidation type="textLength" allowBlank="1" showInputMessage="1" showErrorMessage="1" error="Max length 50" prompt="Max length 50" sqref="J2:J1048576 H2:H1048576" xr:uid="{7E6D9269-78A3-4A7C-AE3E-C9D3DBBB0BE7}">
      <formula1>0</formula1>
      <formula2>50</formula2>
    </dataValidation>
    <dataValidation type="textLength" allowBlank="1" showInputMessage="1" showErrorMessage="1" error="Max length 75" prompt="Max length 75" sqref="I2:I1048576" xr:uid="{76653D0B-5F38-4988-92E8-43CB26DF30F4}">
      <formula1>1</formula1>
      <formula2>75</formula2>
    </dataValidation>
    <dataValidation type="textLength" allowBlank="1" showInputMessage="1" showErrorMessage="1" error="Max length 10" prompt="Max length 10" sqref="K2:K1048576" xr:uid="{09DFBB38-4DD4-4695-99A6-B3727E3ACBFB}">
      <formula1>0</formula1>
      <formula2>10</formula2>
    </dataValidation>
    <dataValidation type="textLength" allowBlank="1" showInputMessage="1" showErrorMessage="1" error="Max length 75" prompt="Max length 75" sqref="L2:L1048576" xr:uid="{A515CFED-D701-4E17-A5E7-7876230F29AC}">
      <formula1>0</formula1>
      <formula2>75</formula2>
    </dataValidation>
    <dataValidation allowBlank="1" showInputMessage="1" showErrorMessage="1" promptTitle="Phone" prompt="Phone Numbers only.  No labels or extensions" sqref="M2:M1048576" xr:uid="{0C8E8883-377D-4869-B8F6-066034F113A8}"/>
    <dataValidation allowBlank="1" showInputMessage="1" showErrorMessage="1" prompt="Numbers only.  No labels or extensions" sqref="O2:P1048576" xr:uid="{AEACE55B-9778-4651-BF83-9D05905EB8BF}"/>
    <dataValidation type="list" allowBlank="1" showInputMessage="1" showErrorMessage="1" error="Y or N" prompt="Y or N" sqref="R2:R1048576" xr:uid="{0C392B97-590B-4FE1-A020-87C1C4D44F29}">
      <formula1>"Y,N"</formula1>
    </dataValidation>
    <dataValidation type="custom" allowBlank="1" showInputMessage="1" showErrorMessage="1" error="Must be a valid email address and exists on the User tab" prompt="Must be a valid email address and exists on the User tab" sqref="S2:T1048576" xr:uid="{BFF74BCF-5B31-4FFD-9FCE-F7A975A2CEB8}">
      <formula1>ISNUMBER(MATCH("*@*.?*",S2,0))</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6" id="{A477F705-9454-4679-B267-71C81CB509CA}">
            <xm:f>AND( NOT(ISNUMBER(MATCH(A2,Organizations!$A:$A,0))),ISNUMBER(A2), NOT(ISNUMBER(MATCH(A2,Individuals!$A:$A,0))))</xm:f>
            <x14:dxf>
              <fill>
                <patternFill>
                  <bgColor rgb="FFFF0000"/>
                </patternFill>
              </fill>
            </x14:dxf>
          </x14:cfRule>
          <xm:sqref>A2:A1048576</xm:sqref>
        </x14:conditionalFormatting>
        <x14:conditionalFormatting xmlns:xm="http://schemas.microsoft.com/office/excel/2006/main">
          <x14:cfRule type="expression" priority="2" id="{5A24499E-5C33-41D9-8046-D3565902B332}">
            <xm:f>AND(NOT(ISNUMBER(MATCH(B2,'Custom Fields'!$A:$A,0))),(B2 &lt;&gt; ""))</xm:f>
            <x14:dxf>
              <fill>
                <patternFill>
                  <bgColor rgb="FFFF0000"/>
                </patternFill>
              </fill>
            </x14:dxf>
          </x14:cfRule>
          <xm:sqref>B2:B1048576</xm:sqref>
        </x14:conditionalFormatting>
        <x14:conditionalFormatting xmlns:xm="http://schemas.microsoft.com/office/excel/2006/main">
          <x14:cfRule type="expression" priority="13" id="{0E3A1ADD-04B2-4035-B9D8-FF386D5CDC1D}">
            <xm:f>AND(NOT(ISNUMBER(MATCH(S2,Users!$D:$D,0))),(S2 &lt;&gt; ""))</xm:f>
            <x14:dxf>
              <fill>
                <patternFill>
                  <bgColor rgb="FFFF0000"/>
                </patternFill>
              </fill>
            </x14:dxf>
          </x14:cfRule>
          <xm:sqref>S2:T1048576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Pick From List" prompt="Pick from List" xr:uid="{FEC0F8BA-15DB-47BC-AEAF-CEE6F5BB7AA7}">
          <x14:formula1>
            <xm:f>'Custom Fields'!$A$2:$A$1048576</xm:f>
          </x14:formula1>
          <xm:sqref>B2:B1048576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62E35-7DCD-40A0-B4C7-457E12D9CE4B}">
  <sheetPr codeName="Sheet17">
    <tabColor theme="4"/>
  </sheetPr>
  <dimension ref="A1:AT1"/>
  <sheetViews>
    <sheetView workbookViewId="0">
      <selection activeCell="D2" sqref="D2"/>
    </sheetView>
  </sheetViews>
  <sheetFormatPr defaultColWidth="0" defaultRowHeight="14.25" x14ac:dyDescent="0.25"/>
  <cols>
    <col min="1" max="1" width="25.140625" style="1" customWidth="1"/>
    <col min="2" max="2" width="17.85546875" style="2" customWidth="1"/>
    <col min="3" max="3" width="25.140625" style="2" customWidth="1"/>
    <col min="4" max="4" width="41.42578125" style="2" customWidth="1"/>
    <col min="5" max="5" width="17.85546875" style="2" customWidth="1"/>
    <col min="6" max="6" width="36.28515625" style="2" customWidth="1"/>
    <col min="7" max="12" width="25.140625" style="3" hidden="1" customWidth="1"/>
    <col min="13" max="13" width="25.140625" style="2" hidden="1" customWidth="1"/>
    <col min="14" max="15" width="25.140625" style="3" hidden="1" customWidth="1"/>
    <col min="16" max="16" width="25.140625" style="2" hidden="1" customWidth="1"/>
    <col min="17" max="23" width="25.140625" style="3" hidden="1" customWidth="1"/>
    <col min="24" max="46" width="0" style="3" hidden="1" customWidth="1"/>
    <col min="47" max="16384" width="25.140625" style="3" hidden="1"/>
  </cols>
  <sheetData>
    <row r="1" spans="1:23" s="41" customFormat="1" ht="31.5" x14ac:dyDescent="0.25">
      <c r="A1" s="53" t="s">
        <v>119</v>
      </c>
      <c r="B1" s="54" t="s">
        <v>269</v>
      </c>
      <c r="C1" s="54" t="s">
        <v>271</v>
      </c>
      <c r="D1" s="47" t="s">
        <v>273</v>
      </c>
      <c r="E1" s="47" t="s">
        <v>275</v>
      </c>
      <c r="F1" s="47" t="s">
        <v>277</v>
      </c>
      <c r="G1" s="55"/>
      <c r="H1" s="50"/>
      <c r="I1" s="50"/>
      <c r="J1" s="50"/>
      <c r="K1" s="50"/>
      <c r="L1" s="50"/>
      <c r="M1" s="50"/>
      <c r="N1" s="50"/>
      <c r="O1" s="50"/>
      <c r="P1" s="50"/>
      <c r="Q1" s="50"/>
      <c r="R1" s="50"/>
      <c r="S1" s="50"/>
      <c r="T1" s="50"/>
      <c r="U1" s="51"/>
      <c r="V1" s="50"/>
      <c r="W1" s="50"/>
    </row>
  </sheetData>
  <sheetProtection algorithmName="SHA-512" hashValue="uIM0NKz+HSyoQ3WD77cw+9F0qHlss0ZosgXg1QWuS0RPGzfn0ng5x6X6vDCmyb3ExqWtk70W7QKfhCzg6LYFtw==" saltValue="Hr1zLWSBuxQV7gRtvFyUtA==" spinCount="100000" sheet="1" objects="1" scenarios="1" formatColumns="0" formatRows="0" insertRows="0" deleteRows="0" sort="0" autoFilter="0"/>
  <autoFilter ref="A1:AT1" xr:uid="{D7962E35-7DCD-40A0-B4C7-457E12D9CE4B}"/>
  <conditionalFormatting sqref="A2:A1048576">
    <cfRule type="expression" dxfId="196" priority="10">
      <formula>AND(NOT(ISNUMBER(A2)),(A2&lt;&gt;""))</formula>
    </cfRule>
  </conditionalFormatting>
  <conditionalFormatting sqref="B2:B1048576">
    <cfRule type="expression" dxfId="195" priority="5">
      <formula>AND(NOT(OR(B2="Y",B2="N")),LEN(B2)&gt;0)</formula>
    </cfRule>
  </conditionalFormatting>
  <conditionalFormatting sqref="C2:C1048576">
    <cfRule type="expression" dxfId="194" priority="8">
      <formula>LEN(C2) &gt; 254</formula>
    </cfRule>
  </conditionalFormatting>
  <conditionalFormatting sqref="F2:F1048576">
    <cfRule type="expression" dxfId="193" priority="4">
      <formula>LEN(F2)&gt;254</formula>
    </cfRule>
  </conditionalFormatting>
  <conditionalFormatting sqref="G2:G1048576">
    <cfRule type="expression" dxfId="192" priority="13">
      <formula>AND(ISERR(DATEVALUE(G2)),LEN(G2)&gt;0)</formula>
    </cfRule>
  </conditionalFormatting>
  <conditionalFormatting sqref="Q2:Q1048576">
    <cfRule type="expression" dxfId="191" priority="12">
      <formula>LEN(Q2)&gt;50</formula>
    </cfRule>
  </conditionalFormatting>
  <conditionalFormatting sqref="T2:T1048576">
    <cfRule type="expression" dxfId="190" priority="11">
      <formula>AND(NOT(ISNUMBER(MATCH("*@*.?*",T2,0))),LEN(T2) &gt; 0)</formula>
    </cfRule>
  </conditionalFormatting>
  <conditionalFormatting sqref="V2:W1048576">
    <cfRule type="expression" dxfId="189" priority="14">
      <formula>AND(NOT(ISNUMBER(MATCH("*@*.?*",V2,0))),LEN(V2) &gt; 0)</formula>
    </cfRule>
  </conditionalFormatting>
  <dataValidations count="17">
    <dataValidation type="textLength" allowBlank="1" showInputMessage="1" showErrorMessage="1" errorTitle="Profile Status" error="Max Length 254" prompt="Max Length 254" sqref="F2:F1048576" xr:uid="{6F8E64E7-B97A-495F-B850-68FC24AA0950}">
      <formula1>0</formula1>
      <formula2>254</formula2>
    </dataValidation>
    <dataValidation type="textLength" allowBlank="1" showInputMessage="1" showErrorMessage="1" error="Max Length 254" prompt="Max Length 254" sqref="C2:C1048576" xr:uid="{1B18701E-A48E-41EE-B66F-8FECFFF0E522}">
      <formula1>0</formula1>
      <formula2>254</formula2>
    </dataValidation>
    <dataValidation type="custom" allowBlank="1" showInputMessage="1" showErrorMessage="1" error="Enter a valid email address" prompt="Enter a valid email address" sqref="T2:T1048576" xr:uid="{8D16AF6D-CB78-434B-B680-FC0907382E0D}">
      <formula1>ISNUMBER(MATCH("*@*.?*",T2,0))</formula1>
    </dataValidation>
    <dataValidation type="date" allowBlank="1" showInputMessage="1" showErrorMessage="1" error="Must be a valid date" prompt="Must be a valid date" sqref="G2:G1048576" xr:uid="{ABF2C9E9-6000-48C1-AA5D-426B2B429318}">
      <formula1>1</formula1>
      <formula2>73050</formula2>
    </dataValidation>
    <dataValidation type="whole" allowBlank="1" showInputMessage="1" showErrorMessage="1" error="Must Exist on Organizartions Tab or Individuals Tab" prompt="Must Exist on Organizations Tab or Individuals Tab" sqref="A2:A1048576" xr:uid="{397DCF77-5925-4537-8EB6-B4AF78B70411}">
      <formula1>1</formula1>
      <formula2>2147483647</formula2>
    </dataValidation>
    <dataValidation type="list" allowBlank="1" showInputMessage="1" showErrorMessage="1" error="Must Be a Y or N" prompt="Must be a Y or N" sqref="B2:B1048576" xr:uid="{0DBB8B57-DCD7-4964-A1F0-B9D8B33FB67E}">
      <formula1>"Y,N"</formula1>
    </dataValidation>
    <dataValidation type="textLength" allowBlank="1" showInputMessage="1" showErrorMessage="1" error="Max Length 150" prompt="Max Length 150" sqref="H2:I1048576" xr:uid="{68BC4C83-9B23-45E8-94D5-596E049B97BB}">
      <formula1>0</formula1>
      <formula2>150</formula2>
    </dataValidation>
    <dataValidation type="textLength" allowBlank="1" showInputMessage="1" showErrorMessage="1" error="Max Length 150" promptTitle="City" prompt="Max Length 100" sqref="J2:J1048576" xr:uid="{96A3016A-622D-42C7-8C4D-9F5E56A1DF8A}">
      <formula1>0</formula1>
      <formula2>100</formula2>
    </dataValidation>
    <dataValidation type="textLength" allowBlank="1" showInputMessage="1" showErrorMessage="1" error="Max length 50" prompt="Max length 50" sqref="K2:K1048576 M2:M1048576" xr:uid="{1E0F270E-76B4-4D03-A991-7CFCA2109376}">
      <formula1>0</formula1>
      <formula2>50</formula2>
    </dataValidation>
    <dataValidation type="textLength" allowBlank="1" showInputMessage="1" showErrorMessage="1" error="Max length 75" prompt="Max length 75" sqref="L2:L1048576" xr:uid="{31214892-32C7-4D2E-85DE-29632560BF1F}">
      <formula1>1</formula1>
      <formula2>75</formula2>
    </dataValidation>
    <dataValidation type="textLength" allowBlank="1" showInputMessage="1" showErrorMessage="1" error="Max length 10" prompt="Max length 10" sqref="N2:N1048576" xr:uid="{C9DCA769-9837-40BC-A824-94581BFB9BE7}">
      <formula1>0</formula1>
      <formula2>10</formula2>
    </dataValidation>
    <dataValidation type="textLength" allowBlank="1" showInputMessage="1" showErrorMessage="1" error="Max length 75" prompt="Max length 75" sqref="O2:O1048576" xr:uid="{76E55C27-35BA-44F0-97BF-068DCB2B40A4}">
      <formula1>0</formula1>
      <formula2>75</formula2>
    </dataValidation>
    <dataValidation allowBlank="1" showInputMessage="1" showErrorMessage="1" promptTitle="Phone" prompt="Phone Numbers only.  No labels or extensions" sqref="P2:P1048576" xr:uid="{D511A4AD-562D-4EEF-8A3E-9BE04531DB31}"/>
    <dataValidation allowBlank="1" showInputMessage="1" showErrorMessage="1" prompt="Numbers only.  No labels or extensions" sqref="R2:S1048576" xr:uid="{EE31C6D9-877F-4F10-964B-6919E9B6A394}"/>
    <dataValidation type="list" allowBlank="1" showInputMessage="1" showErrorMessage="1" error="Y or N" prompt="Y or N" sqref="U2:U1048576" xr:uid="{29322010-917B-4AB7-95A8-D1E8B031FE8D}">
      <formula1>"Y,N"</formula1>
    </dataValidation>
    <dataValidation type="custom" allowBlank="1" showInputMessage="1" showErrorMessage="1" error="Must be a valid email address and exists on the User tab" prompt="Must be a valid email address and exists on the User tab" sqref="V2:W1048576" xr:uid="{ACEA6D23-05E2-45AB-9411-DD542B0FA369}">
      <formula1>ISNUMBER(MATCH("*@*.?*",V2,0))</formula1>
    </dataValidation>
    <dataValidation allowBlank="1" showInputMessage="1" showErrorMessage="1" sqref="D1:D1048576" xr:uid="{8A5162E4-B052-423E-993C-B7A4CC3BB440}"/>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9" id="{D2B67949-5C20-44FB-B727-FC3B4AAFA45A}">
            <xm:f>AND( NOT(ISNUMBER(MATCH(A2,Organizations!$A:$A,0))),ISNUMBER(A2), NOT(ISNUMBER(MATCH(A2,Individuals!$A:$A,0))))</xm:f>
            <x14:dxf>
              <fill>
                <patternFill>
                  <bgColor rgb="FFFF0000"/>
                </patternFill>
              </fill>
            </x14:dxf>
          </x14:cfRule>
          <xm:sqref>A2:A1048576</xm:sqref>
        </x14:conditionalFormatting>
        <x14:conditionalFormatting xmlns:xm="http://schemas.microsoft.com/office/excel/2006/main">
          <x14:cfRule type="expression" priority="16" id="{F849D24E-CB08-4831-AA1E-6C437B65FDCC}">
            <xm:f>AND(NOT(ISNUMBER(MATCH(V2,Users!$D:$D,0))),(V2 &lt;&gt; ""))</xm:f>
            <x14:dxf>
              <fill>
                <patternFill>
                  <bgColor rgb="FFFF0000"/>
                </patternFill>
              </fill>
            </x14:dxf>
          </x14:cfRule>
          <xm:sqref>V2:W1048576</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F08C1-93D0-4B1E-ADE8-17C339C5CD20}">
  <sheetPr codeName="Sheet18"/>
  <dimension ref="A1:XFC1"/>
  <sheetViews>
    <sheetView workbookViewId="0">
      <selection activeCell="A2" sqref="A2"/>
    </sheetView>
  </sheetViews>
  <sheetFormatPr defaultColWidth="0" defaultRowHeight="14.25" x14ac:dyDescent="0.25"/>
  <cols>
    <col min="1" max="1" width="18.42578125" style="1" customWidth="1"/>
    <col min="2" max="2" width="38.85546875" style="2" customWidth="1"/>
    <col min="3" max="3" width="51.42578125" style="2" customWidth="1"/>
    <col min="4" max="4" width="17.85546875" style="2" customWidth="1"/>
    <col min="5" max="6" width="17.85546875" style="6" customWidth="1"/>
    <col min="7" max="7" width="27.42578125" style="2" customWidth="1"/>
    <col min="8" max="8" width="57.42578125" style="2" customWidth="1"/>
    <col min="9" max="14" width="25.140625" style="3" hidden="1" customWidth="1"/>
    <col min="15" max="15" width="25.140625" style="2" hidden="1" customWidth="1"/>
    <col min="16" max="17" width="25.140625" style="3" hidden="1" customWidth="1"/>
    <col min="18" max="18" width="25.140625" style="2" hidden="1" customWidth="1"/>
    <col min="19" max="25" width="25.140625" style="3" hidden="1" customWidth="1"/>
    <col min="26" max="32" width="0" style="3" hidden="1" customWidth="1"/>
    <col min="33" max="49" width="0" style="3" hidden="1"/>
    <col min="50" max="16383" width="25.140625" style="3" hidden="1"/>
    <col min="16384" max="16384" width="6.140625" style="3" hidden="1" customWidth="1"/>
  </cols>
  <sheetData>
    <row r="1" spans="1:8" s="41" customFormat="1" ht="31.5" x14ac:dyDescent="0.25">
      <c r="A1" s="39" t="s">
        <v>279</v>
      </c>
      <c r="B1" s="40" t="s">
        <v>281</v>
      </c>
      <c r="C1" s="45" t="s">
        <v>283</v>
      </c>
      <c r="D1" s="40" t="s">
        <v>285</v>
      </c>
      <c r="E1" s="44" t="s">
        <v>287</v>
      </c>
      <c r="F1" s="44" t="s">
        <v>289</v>
      </c>
      <c r="G1" s="45" t="s">
        <v>291</v>
      </c>
      <c r="H1" s="45" t="s">
        <v>293</v>
      </c>
    </row>
  </sheetData>
  <sheetProtection algorithmName="SHA-512" hashValue="7+R/N7VbpfJYi64cKDxVtL6omP+eZxkuioWJ9DmA2Za4ZtCCiEzGwOXVdAd/vPC5lVM2QOELrsqUl3ry0vxZ8Q==" saltValue="y+rfmEoipBMOoz+LRHurzQ==" spinCount="100000" sheet="1" objects="1" scenarios="1" formatColumns="0" formatRows="0" insertRows="0" deleteRows="0" sort="0" autoFilter="0"/>
  <autoFilter ref="A1:XFC1" xr:uid="{5AFF08C1-93D0-4B1E-ADE8-17C339C5CD20}"/>
  <conditionalFormatting sqref="A1">
    <cfRule type="duplicateValues" dxfId="187" priority="4"/>
  </conditionalFormatting>
  <conditionalFormatting sqref="A2:A1048576">
    <cfRule type="duplicateValues" dxfId="186" priority="1"/>
    <cfRule type="expression" dxfId="185" priority="12">
      <formula>AND(NOT(ISNUMBER(A2)),(A2&lt;&gt;""))</formula>
    </cfRule>
  </conditionalFormatting>
  <conditionalFormatting sqref="B2:B1048576">
    <cfRule type="expression" dxfId="184" priority="10">
      <formula>LEN(B2) &gt; 254</formula>
    </cfRule>
  </conditionalFormatting>
  <conditionalFormatting sqref="D2:D1048576">
    <cfRule type="expression" dxfId="183" priority="5">
      <formula>AND(NOT(OR(D2="Y",D2="N")),LEN(D2)&gt;0)</formula>
    </cfRule>
  </conditionalFormatting>
  <conditionalFormatting sqref="E2:F1048576">
    <cfRule type="expression" dxfId="182" priority="2">
      <formula>AND(NOT(ISNUMBER(E2)),LEN(E2)&gt;0)</formula>
    </cfRule>
  </conditionalFormatting>
  <conditionalFormatting sqref="I2:I1048576">
    <cfRule type="expression" dxfId="181" priority="15">
      <formula>AND(ISERR(DATEVALUE(I2)),LEN(I2)&gt;0)</formula>
    </cfRule>
  </conditionalFormatting>
  <conditionalFormatting sqref="S2:S1048576">
    <cfRule type="expression" dxfId="180" priority="14">
      <formula>LEN(S2)&gt;50</formula>
    </cfRule>
  </conditionalFormatting>
  <conditionalFormatting sqref="V2:V1048576">
    <cfRule type="expression" dxfId="179" priority="13">
      <formula>AND(NOT(ISNUMBER(MATCH("*@*.?*",V2,0))),LEN(V2) &gt; 0)</formula>
    </cfRule>
  </conditionalFormatting>
  <conditionalFormatting sqref="X2:Y1048576">
    <cfRule type="expression" dxfId="178" priority="16">
      <formula>AND(NOT(ISNUMBER(MATCH("*@*.?*",X2,0))),LEN(X2) &gt; 0)</formula>
    </cfRule>
  </conditionalFormatting>
  <dataValidations count="16">
    <dataValidation type="custom" allowBlank="1" showInputMessage="1" showErrorMessage="1" error="Must be a valid email address and exists on the User tab" prompt="Must be a valid email address and exists on the User tab" sqref="X2:Y1048576" xr:uid="{F3DB47A8-EAE2-4DE6-92C2-8D41B2B4F299}">
      <formula1>ISNUMBER(MATCH("*@*.?*",X2,0))</formula1>
    </dataValidation>
    <dataValidation type="list" allowBlank="1" showInputMessage="1" showErrorMessage="1" error="Y or N" prompt="Y or N" sqref="W2:W1048576" xr:uid="{1A70D375-B5CF-4BB5-987C-3FA259F898DE}">
      <formula1>"Y,N"</formula1>
    </dataValidation>
    <dataValidation allowBlank="1" showInputMessage="1" showErrorMessage="1" prompt="Numbers only.  No labels or extensions" sqref="T2:U1048576" xr:uid="{E329D5A6-D15A-4D28-8D64-7816EBD72D3B}"/>
    <dataValidation allowBlank="1" showInputMessage="1" showErrorMessage="1" promptTitle="Phone" prompt="Phone Numbers only.  No labels or extensions" sqref="R2:R1048576" xr:uid="{9D6A356B-A57E-497C-ACC6-B30F4F4BD679}"/>
    <dataValidation type="textLength" allowBlank="1" showInputMessage="1" showErrorMessage="1" error="Max length 75" prompt="Max length 75" sqref="Q2:Q1048576" xr:uid="{3891CB61-EF64-4859-BB6F-6DB543F6887E}">
      <formula1>0</formula1>
      <formula2>75</formula2>
    </dataValidation>
    <dataValidation type="textLength" allowBlank="1" showInputMessage="1" showErrorMessage="1" error="Max length 10" prompt="Max length 10" sqref="P2:P1048576" xr:uid="{C4A6C95C-8DBA-4F5E-9E29-A10FACAE1B47}">
      <formula1>0</formula1>
      <formula2>10</formula2>
    </dataValidation>
    <dataValidation type="textLength" allowBlank="1" showInputMessage="1" showErrorMessage="1" error="Max length 75" prompt="Max length 75" sqref="N2:N1048576" xr:uid="{D00EC480-58F1-4E30-B3D0-2D4A37979576}">
      <formula1>1</formula1>
      <formula2>75</formula2>
    </dataValidation>
    <dataValidation type="textLength" allowBlank="1" showInputMessage="1" showErrorMessage="1" error="Max length 50" prompt="Max length 50" sqref="M2:M1048576 O2:O1048576" xr:uid="{8C42A061-89C4-4226-9518-317C42790433}">
      <formula1>0</formula1>
      <formula2>50</formula2>
    </dataValidation>
    <dataValidation type="textLength" allowBlank="1" showInputMessage="1" showErrorMessage="1" error="Max Length 150" promptTitle="City" prompt="Max Length 100" sqref="L2:L1048576" xr:uid="{46521F70-C19B-4436-A3D9-FCF210003FB3}">
      <formula1>0</formula1>
      <formula2>100</formula2>
    </dataValidation>
    <dataValidation type="textLength" allowBlank="1" showInputMessage="1" showErrorMessage="1" error="Max Length 150" prompt="Max Length 150" sqref="J2:K1048576" xr:uid="{DBF23785-EC91-45F6-872D-5EB5CCE2EF02}">
      <formula1>0</formula1>
      <formula2>150</formula2>
    </dataValidation>
    <dataValidation type="list" allowBlank="1" showInputMessage="1" showErrorMessage="1" error="Must Be a Y or N" prompt="Must be a Y or N" sqref="D2:D1048576" xr:uid="{69A00E33-3929-4715-A286-2BB1EC40578D}">
      <formula1>"Y,N"</formula1>
    </dataValidation>
    <dataValidation type="whole" allowBlank="1" showInputMessage="1" showErrorMessage="1" error="Must be a number below 2,147,483,647 and not 0" prompt="Must be a number below 2,147,483,647 and not 0" sqref="A2:A1048576" xr:uid="{5EB6E2B1-763B-4E56-AF8E-F3285EDA10B9}">
      <formula1>1</formula1>
      <formula2>2147483647</formula2>
    </dataValidation>
    <dataValidation type="date" allowBlank="1" showInputMessage="1" showErrorMessage="1" error="Must be a valid date" prompt="Must be a valid date" sqref="I2:I1048576 E2:F1048576" xr:uid="{B526C65F-B2F0-4794-B57C-C8B6C83B6276}">
      <formula1>1</formula1>
      <formula2>73050</formula2>
    </dataValidation>
    <dataValidation type="custom" allowBlank="1" showInputMessage="1" showErrorMessage="1" error="Enter a valid email address" prompt="Enter a valid email address" sqref="V2:V1048576" xr:uid="{D081EA34-B0B2-43C4-AF21-4F4E485554C9}">
      <formula1>ISNUMBER(MATCH("*@*.?*",V2,0))</formula1>
    </dataValidation>
    <dataValidation type="textLength" allowBlank="1" showInputMessage="1" showErrorMessage="1" error="Max Length 254" prompt="Max Length 254" sqref="B2:B1048576" xr:uid="{6A87E978-5986-4EB2-9137-2F72B9F187D6}">
      <formula1>0</formula1>
      <formula2>254</formula2>
    </dataValidation>
    <dataValidation type="textLength" allowBlank="1" showInputMessage="1" showErrorMessage="1" error="max length 50" prompt="Max length 50" sqref="G2:G1048576" xr:uid="{A7893655-B080-48C9-8DE6-62966EA08A15}">
      <formula1>0</formula1>
      <formula2>50</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8" id="{2C132465-2402-42A1-BD58-D81F4F825064}">
            <xm:f>AND(NOT(ISNUMBER(MATCH(X2,Users!$D:$D,0))),(X2 &lt;&gt; ""))</xm:f>
            <x14:dxf>
              <fill>
                <patternFill>
                  <bgColor rgb="FFFF0000"/>
                </patternFill>
              </fill>
            </x14:dxf>
          </x14:cfRule>
          <xm:sqref>X2:Y1048576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94730-0EF3-4FEA-8677-83B8037D9E77}">
  <sheetPr codeName="Sheet3">
    <tabColor rgb="FFFFD965"/>
  </sheetPr>
  <dimension ref="A1:Z1040"/>
  <sheetViews>
    <sheetView workbookViewId="0">
      <pane ySplit="1" topLeftCell="A2" activePane="bottomLeft" state="frozen"/>
      <selection pane="bottomLeft" activeCell="A2" sqref="A2"/>
    </sheetView>
  </sheetViews>
  <sheetFormatPr defaultColWidth="0" defaultRowHeight="15" x14ac:dyDescent="0.25"/>
  <cols>
    <col min="1" max="1" width="27.42578125" style="22" customWidth="1"/>
    <col min="2" max="2" width="38.140625" style="22" customWidth="1"/>
    <col min="3" max="3" width="78.7109375" style="22" customWidth="1"/>
    <col min="4" max="4" width="24.7109375" style="22" customWidth="1"/>
    <col min="5" max="5" width="28.42578125" style="13" customWidth="1"/>
    <col min="6" max="6" width="44.140625" style="13" customWidth="1"/>
    <col min="7" max="7" width="51.7109375" style="13" customWidth="1"/>
    <col min="8" max="26" width="10.7109375" style="13" hidden="1" customWidth="1"/>
    <col min="27" max="16384" width="14.42578125" style="13" hidden="1"/>
  </cols>
  <sheetData>
    <row r="1" spans="1:26" s="22" customFormat="1" ht="15.75" x14ac:dyDescent="0.25">
      <c r="A1" s="35" t="s">
        <v>82</v>
      </c>
      <c r="B1" s="36" t="s">
        <v>83</v>
      </c>
      <c r="C1" s="35" t="s">
        <v>2</v>
      </c>
      <c r="D1" s="36" t="s">
        <v>84</v>
      </c>
      <c r="E1" s="36" t="s">
        <v>83</v>
      </c>
      <c r="F1" s="36" t="s">
        <v>85</v>
      </c>
      <c r="G1" s="36" t="s">
        <v>86</v>
      </c>
      <c r="H1" s="37"/>
      <c r="I1" s="37"/>
      <c r="J1" s="37"/>
      <c r="K1" s="37"/>
      <c r="L1" s="37"/>
      <c r="M1" s="37"/>
      <c r="N1" s="37"/>
      <c r="O1" s="37"/>
      <c r="P1" s="37"/>
      <c r="Q1" s="37"/>
      <c r="R1" s="37"/>
      <c r="S1" s="37"/>
      <c r="T1" s="37"/>
      <c r="U1" s="37"/>
      <c r="V1" s="37"/>
      <c r="W1" s="37"/>
      <c r="X1" s="37"/>
      <c r="Y1" s="37"/>
      <c r="Z1" s="37"/>
    </row>
    <row r="2" spans="1:26" ht="15.75" x14ac:dyDescent="0.25">
      <c r="A2" s="72" t="s">
        <v>4</v>
      </c>
      <c r="B2" s="73" t="s">
        <v>87</v>
      </c>
      <c r="C2" s="74" t="s">
        <v>88</v>
      </c>
      <c r="D2" s="75" t="s">
        <v>6</v>
      </c>
      <c r="E2" s="17"/>
      <c r="F2" s="17"/>
      <c r="G2" s="17"/>
    </row>
    <row r="3" spans="1:26" ht="15.75" x14ac:dyDescent="0.25">
      <c r="A3" s="73" t="s">
        <v>4</v>
      </c>
      <c r="B3" s="73" t="s">
        <v>89</v>
      </c>
      <c r="C3" s="74" t="s">
        <v>90</v>
      </c>
      <c r="D3" s="75" t="s">
        <v>6</v>
      </c>
      <c r="E3" s="17"/>
      <c r="F3" s="17"/>
      <c r="G3" s="17"/>
    </row>
    <row r="4" spans="1:26" ht="15.75" x14ac:dyDescent="0.25">
      <c r="A4" s="73" t="s">
        <v>4</v>
      </c>
      <c r="B4" s="73" t="s">
        <v>91</v>
      </c>
      <c r="C4" s="74" t="s">
        <v>92</v>
      </c>
      <c r="D4" s="75" t="s">
        <v>6</v>
      </c>
      <c r="E4" s="17"/>
      <c r="F4" s="17"/>
      <c r="G4" s="17"/>
    </row>
    <row r="5" spans="1:26" ht="15.75" x14ac:dyDescent="0.25">
      <c r="A5" s="73" t="s">
        <v>4</v>
      </c>
      <c r="B5" s="73" t="s">
        <v>93</v>
      </c>
      <c r="C5" s="74" t="s">
        <v>94</v>
      </c>
      <c r="D5" s="75" t="s">
        <v>6</v>
      </c>
      <c r="E5" s="17"/>
      <c r="F5" s="17"/>
      <c r="G5" s="17"/>
    </row>
    <row r="6" spans="1:26" ht="15.75" x14ac:dyDescent="0.25">
      <c r="A6" s="73" t="s">
        <v>4</v>
      </c>
      <c r="B6" s="73" t="s">
        <v>95</v>
      </c>
      <c r="C6" s="74" t="s">
        <v>96</v>
      </c>
      <c r="D6" s="75" t="s">
        <v>6</v>
      </c>
      <c r="E6" s="17"/>
      <c r="F6" s="17"/>
      <c r="G6" s="17"/>
    </row>
    <row r="7" spans="1:26" ht="15.75" x14ac:dyDescent="0.25">
      <c r="A7" s="73" t="s">
        <v>4</v>
      </c>
      <c r="B7" s="73" t="s">
        <v>97</v>
      </c>
      <c r="C7" s="74" t="s">
        <v>98</v>
      </c>
      <c r="D7" s="75" t="s">
        <v>6</v>
      </c>
      <c r="E7" s="17"/>
      <c r="F7" s="17"/>
      <c r="G7" s="17"/>
    </row>
    <row r="8" spans="1:26" ht="15.75" x14ac:dyDescent="0.25">
      <c r="A8" s="73" t="s">
        <v>4</v>
      </c>
      <c r="B8" s="73" t="s">
        <v>99</v>
      </c>
      <c r="C8" s="74" t="s">
        <v>100</v>
      </c>
      <c r="D8" s="75" t="s">
        <v>6</v>
      </c>
      <c r="E8" s="17"/>
      <c r="F8" s="17"/>
      <c r="G8" s="17"/>
    </row>
    <row r="9" spans="1:26" ht="15.75" x14ac:dyDescent="0.25">
      <c r="A9" s="73" t="s">
        <v>4</v>
      </c>
      <c r="B9" s="73" t="s">
        <v>101</v>
      </c>
      <c r="C9" s="74" t="s">
        <v>102</v>
      </c>
      <c r="D9" s="76" t="s">
        <v>19</v>
      </c>
      <c r="E9" s="17"/>
      <c r="F9" s="17"/>
      <c r="G9" s="17"/>
    </row>
    <row r="10" spans="1:26" ht="15.75" x14ac:dyDescent="0.25">
      <c r="A10" s="73" t="s">
        <v>4</v>
      </c>
      <c r="B10" s="73" t="s">
        <v>103</v>
      </c>
      <c r="C10" s="74" t="s">
        <v>104</v>
      </c>
      <c r="D10" s="76" t="s">
        <v>19</v>
      </c>
      <c r="E10" s="17"/>
      <c r="F10" s="17"/>
      <c r="G10" s="17"/>
    </row>
    <row r="11" spans="1:26" ht="15.75" x14ac:dyDescent="0.25">
      <c r="A11" s="73" t="s">
        <v>4</v>
      </c>
      <c r="B11" s="73" t="s">
        <v>105</v>
      </c>
      <c r="C11" s="74" t="s">
        <v>106</v>
      </c>
      <c r="D11" s="75" t="s">
        <v>6</v>
      </c>
      <c r="E11" s="17"/>
      <c r="F11" s="17"/>
      <c r="G11" s="17"/>
    </row>
    <row r="12" spans="1:26" ht="15.75" x14ac:dyDescent="0.25">
      <c r="A12" s="73" t="s">
        <v>4</v>
      </c>
      <c r="B12" s="73" t="s">
        <v>107</v>
      </c>
      <c r="C12" s="74" t="s">
        <v>108</v>
      </c>
      <c r="D12" s="76" t="s">
        <v>19</v>
      </c>
      <c r="E12" s="17"/>
      <c r="F12" s="17"/>
      <c r="G12" s="17"/>
    </row>
    <row r="13" spans="1:26" ht="15.75" x14ac:dyDescent="0.25">
      <c r="A13" s="73" t="s">
        <v>4</v>
      </c>
      <c r="B13" s="73" t="s">
        <v>109</v>
      </c>
      <c r="C13" s="74" t="s">
        <v>110</v>
      </c>
      <c r="D13" s="75" t="s">
        <v>6</v>
      </c>
      <c r="E13" s="17"/>
      <c r="F13" s="17"/>
      <c r="G13" s="17"/>
    </row>
    <row r="14" spans="1:26" ht="15.75" x14ac:dyDescent="0.25">
      <c r="A14" s="73" t="s">
        <v>4</v>
      </c>
      <c r="B14" s="73" t="s">
        <v>111</v>
      </c>
      <c r="C14" s="74" t="s">
        <v>112</v>
      </c>
      <c r="D14" s="75" t="s">
        <v>6</v>
      </c>
      <c r="E14" s="17"/>
      <c r="F14" s="17"/>
      <c r="G14" s="17"/>
    </row>
    <row r="15" spans="1:26" ht="15.75" x14ac:dyDescent="0.25">
      <c r="A15" s="73" t="s">
        <v>4</v>
      </c>
      <c r="B15" s="73" t="s">
        <v>113</v>
      </c>
      <c r="C15" s="74" t="s">
        <v>114</v>
      </c>
      <c r="D15" s="75" t="s">
        <v>6</v>
      </c>
      <c r="E15" s="17"/>
      <c r="F15" s="17"/>
      <c r="G15" s="17"/>
    </row>
    <row r="16" spans="1:26" s="19" customFormat="1" ht="15.75" x14ac:dyDescent="0.25">
      <c r="A16" s="77"/>
      <c r="B16" s="77"/>
      <c r="C16" s="78"/>
      <c r="D16" s="79"/>
      <c r="E16" s="18"/>
      <c r="F16" s="18"/>
      <c r="G16" s="18"/>
    </row>
    <row r="17" spans="1:7" ht="15.75" x14ac:dyDescent="0.25">
      <c r="A17" s="72" t="s">
        <v>7</v>
      </c>
      <c r="B17" s="73" t="s">
        <v>115</v>
      </c>
      <c r="C17" s="74" t="s">
        <v>116</v>
      </c>
      <c r="D17" s="75" t="s">
        <v>6</v>
      </c>
      <c r="E17" s="17"/>
      <c r="F17" s="17"/>
      <c r="G17" s="17"/>
    </row>
    <row r="18" spans="1:7" ht="15.75" x14ac:dyDescent="0.25">
      <c r="A18" s="73" t="s">
        <v>7</v>
      </c>
      <c r="B18" s="73" t="s">
        <v>117</v>
      </c>
      <c r="C18" s="74" t="s">
        <v>118</v>
      </c>
      <c r="D18" s="75" t="s">
        <v>6</v>
      </c>
      <c r="E18" s="17"/>
      <c r="F18" s="17"/>
      <c r="G18" s="17"/>
    </row>
    <row r="19" spans="1:7" s="19" customFormat="1" ht="15.75" x14ac:dyDescent="0.25">
      <c r="A19" s="77"/>
      <c r="B19" s="77"/>
      <c r="C19" s="78"/>
      <c r="D19" s="79"/>
      <c r="E19" s="18"/>
      <c r="F19" s="18"/>
      <c r="G19" s="18"/>
    </row>
    <row r="20" spans="1:7" ht="31.5" x14ac:dyDescent="0.25">
      <c r="A20" s="72" t="s">
        <v>10</v>
      </c>
      <c r="B20" s="73" t="s">
        <v>119</v>
      </c>
      <c r="C20" s="74" t="s">
        <v>120</v>
      </c>
      <c r="D20" s="75" t="s">
        <v>6</v>
      </c>
      <c r="E20" s="17"/>
      <c r="F20" s="17"/>
      <c r="G20" s="17"/>
    </row>
    <row r="21" spans="1:7" ht="15.75" x14ac:dyDescent="0.25">
      <c r="A21" s="73" t="s">
        <v>10</v>
      </c>
      <c r="B21" s="73" t="s">
        <v>87</v>
      </c>
      <c r="C21" s="74" t="s">
        <v>121</v>
      </c>
      <c r="D21" s="75" t="s">
        <v>6</v>
      </c>
      <c r="E21" s="17"/>
      <c r="F21" s="17"/>
      <c r="G21" s="17"/>
    </row>
    <row r="22" spans="1:7" ht="15.75" x14ac:dyDescent="0.25">
      <c r="A22" s="73" t="s">
        <v>10</v>
      </c>
      <c r="B22" s="73" t="s">
        <v>122</v>
      </c>
      <c r="C22" s="74" t="s">
        <v>123</v>
      </c>
      <c r="D22" s="75" t="s">
        <v>6</v>
      </c>
      <c r="E22" s="17"/>
      <c r="F22" s="17"/>
      <c r="G22" s="17"/>
    </row>
    <row r="23" spans="1:7" ht="15.75" x14ac:dyDescent="0.25">
      <c r="A23" s="73" t="s">
        <v>10</v>
      </c>
      <c r="B23" s="73" t="s">
        <v>124</v>
      </c>
      <c r="C23" s="74" t="s">
        <v>125</v>
      </c>
      <c r="D23" s="75" t="s">
        <v>6</v>
      </c>
      <c r="E23" s="17"/>
      <c r="F23" s="17"/>
      <c r="G23" s="17"/>
    </row>
    <row r="24" spans="1:7" ht="15.75" x14ac:dyDescent="0.25">
      <c r="A24" s="73" t="s">
        <v>10</v>
      </c>
      <c r="B24" s="73" t="s">
        <v>126</v>
      </c>
      <c r="C24" s="74" t="s">
        <v>127</v>
      </c>
      <c r="D24" s="80" t="s">
        <v>19</v>
      </c>
      <c r="E24" s="17"/>
      <c r="F24" s="17"/>
      <c r="G24" s="17"/>
    </row>
    <row r="25" spans="1:7" ht="15.75" x14ac:dyDescent="0.25">
      <c r="A25" s="73" t="s">
        <v>10</v>
      </c>
      <c r="B25" s="73" t="s">
        <v>128</v>
      </c>
      <c r="C25" s="74" t="s">
        <v>129</v>
      </c>
      <c r="D25" s="80" t="s">
        <v>19</v>
      </c>
      <c r="E25" s="17"/>
      <c r="F25" s="17"/>
      <c r="G25" s="17"/>
    </row>
    <row r="26" spans="1:7" ht="15.75" x14ac:dyDescent="0.25">
      <c r="A26" s="73" t="s">
        <v>10</v>
      </c>
      <c r="B26" s="73" t="s">
        <v>130</v>
      </c>
      <c r="C26" s="74" t="s">
        <v>131</v>
      </c>
      <c r="D26" s="80" t="s">
        <v>19</v>
      </c>
      <c r="E26" s="17"/>
      <c r="F26" s="17"/>
      <c r="G26" s="17"/>
    </row>
    <row r="27" spans="1:7" ht="15.75" x14ac:dyDescent="0.25">
      <c r="A27" s="73" t="s">
        <v>10</v>
      </c>
      <c r="B27" s="73" t="s">
        <v>132</v>
      </c>
      <c r="C27" s="74" t="s">
        <v>133</v>
      </c>
      <c r="D27" s="80" t="s">
        <v>19</v>
      </c>
      <c r="E27" s="17"/>
      <c r="F27" s="17"/>
      <c r="G27" s="17"/>
    </row>
    <row r="28" spans="1:7" ht="15.75" x14ac:dyDescent="0.25">
      <c r="A28" s="73" t="s">
        <v>10</v>
      </c>
      <c r="B28" s="73" t="s">
        <v>134</v>
      </c>
      <c r="C28" s="74" t="s">
        <v>134</v>
      </c>
      <c r="D28" s="80" t="s">
        <v>19</v>
      </c>
      <c r="E28" s="17"/>
      <c r="F28" s="17"/>
      <c r="G28" s="17"/>
    </row>
    <row r="29" spans="1:7" ht="15.75" x14ac:dyDescent="0.25">
      <c r="A29" s="73" t="s">
        <v>10</v>
      </c>
      <c r="B29" s="73" t="s">
        <v>135</v>
      </c>
      <c r="C29" s="74" t="s">
        <v>135</v>
      </c>
      <c r="D29" s="80" t="s">
        <v>19</v>
      </c>
      <c r="E29" s="17"/>
      <c r="F29" s="17"/>
      <c r="G29" s="17"/>
    </row>
    <row r="30" spans="1:7" ht="15.75" x14ac:dyDescent="0.25">
      <c r="A30" s="73" t="s">
        <v>10</v>
      </c>
      <c r="B30" s="73" t="s">
        <v>93</v>
      </c>
      <c r="C30" s="74" t="s">
        <v>93</v>
      </c>
      <c r="D30" s="80" t="s">
        <v>19</v>
      </c>
      <c r="E30" s="17"/>
      <c r="F30" s="17"/>
      <c r="G30" s="17"/>
    </row>
    <row r="31" spans="1:7" ht="15.75" x14ac:dyDescent="0.25">
      <c r="A31" s="73" t="s">
        <v>10</v>
      </c>
      <c r="B31" s="73" t="s">
        <v>95</v>
      </c>
      <c r="C31" s="74" t="s">
        <v>136</v>
      </c>
      <c r="D31" s="80" t="s">
        <v>19</v>
      </c>
      <c r="E31" s="17"/>
      <c r="F31" s="17"/>
      <c r="G31" s="17"/>
    </row>
    <row r="32" spans="1:7" ht="15.75" x14ac:dyDescent="0.25">
      <c r="A32" s="73" t="s">
        <v>10</v>
      </c>
      <c r="B32" s="73" t="s">
        <v>101</v>
      </c>
      <c r="C32" s="74" t="s">
        <v>137</v>
      </c>
      <c r="D32" s="80" t="s">
        <v>19</v>
      </c>
      <c r="E32" s="17"/>
      <c r="F32" s="17"/>
      <c r="G32" s="17"/>
    </row>
    <row r="33" spans="1:7" ht="15.75" x14ac:dyDescent="0.25">
      <c r="A33" s="73" t="s">
        <v>10</v>
      </c>
      <c r="B33" s="73" t="s">
        <v>138</v>
      </c>
      <c r="C33" s="74" t="s">
        <v>139</v>
      </c>
      <c r="D33" s="80" t="s">
        <v>19</v>
      </c>
      <c r="E33" s="17"/>
      <c r="F33" s="17"/>
      <c r="G33" s="17"/>
    </row>
    <row r="34" spans="1:7" ht="15.75" x14ac:dyDescent="0.25">
      <c r="A34" s="73" t="s">
        <v>10</v>
      </c>
      <c r="B34" s="73" t="s">
        <v>140</v>
      </c>
      <c r="C34" s="74" t="s">
        <v>141</v>
      </c>
      <c r="D34" s="80" t="s">
        <v>19</v>
      </c>
      <c r="E34" s="17"/>
      <c r="F34" s="17"/>
      <c r="G34" s="17"/>
    </row>
    <row r="35" spans="1:7" ht="15.75" x14ac:dyDescent="0.25">
      <c r="A35" s="73" t="s">
        <v>10</v>
      </c>
      <c r="B35" s="73" t="s">
        <v>103</v>
      </c>
      <c r="C35" s="74" t="s">
        <v>103</v>
      </c>
      <c r="D35" s="80" t="s">
        <v>19</v>
      </c>
      <c r="E35" s="17"/>
      <c r="F35" s="17"/>
      <c r="G35" s="17"/>
    </row>
    <row r="36" spans="1:7" ht="15.75" x14ac:dyDescent="0.25">
      <c r="A36" s="73" t="s">
        <v>10</v>
      </c>
      <c r="B36" s="73" t="s">
        <v>105</v>
      </c>
      <c r="C36" s="74" t="s">
        <v>142</v>
      </c>
      <c r="D36" s="80" t="s">
        <v>19</v>
      </c>
      <c r="E36" s="17"/>
      <c r="F36" s="17"/>
      <c r="G36" s="17"/>
    </row>
    <row r="37" spans="1:7" ht="15.75" x14ac:dyDescent="0.25">
      <c r="A37" s="73" t="s">
        <v>10</v>
      </c>
      <c r="B37" s="73" t="s">
        <v>143</v>
      </c>
      <c r="C37" s="74" t="s">
        <v>144</v>
      </c>
      <c r="D37" s="80" t="s">
        <v>19</v>
      </c>
      <c r="E37" s="17"/>
      <c r="F37" s="17"/>
      <c r="G37" s="17"/>
    </row>
    <row r="38" spans="1:7" ht="15.75" x14ac:dyDescent="0.25">
      <c r="A38" s="73" t="s">
        <v>10</v>
      </c>
      <c r="B38" s="73" t="s">
        <v>145</v>
      </c>
      <c r="C38" s="74" t="s">
        <v>145</v>
      </c>
      <c r="D38" s="80" t="s">
        <v>19</v>
      </c>
      <c r="E38" s="17"/>
      <c r="F38" s="17"/>
      <c r="G38" s="17"/>
    </row>
    <row r="39" spans="1:7" ht="15.75" x14ac:dyDescent="0.25">
      <c r="A39" s="73" t="s">
        <v>10</v>
      </c>
      <c r="B39" s="73" t="s">
        <v>117</v>
      </c>
      <c r="C39" s="74" t="s">
        <v>117</v>
      </c>
      <c r="D39" s="80" t="s">
        <v>19</v>
      </c>
      <c r="E39" s="17"/>
      <c r="F39" s="17"/>
      <c r="G39" s="17"/>
    </row>
    <row r="40" spans="1:7" ht="15.75" x14ac:dyDescent="0.25">
      <c r="A40" s="73" t="s">
        <v>10</v>
      </c>
      <c r="B40" s="73" t="s">
        <v>146</v>
      </c>
      <c r="C40" s="74" t="s">
        <v>111</v>
      </c>
      <c r="D40" s="80" t="s">
        <v>19</v>
      </c>
      <c r="E40" s="17"/>
      <c r="F40" s="17"/>
      <c r="G40" s="17"/>
    </row>
    <row r="41" spans="1:7" ht="15.75" x14ac:dyDescent="0.25">
      <c r="A41" s="73" t="s">
        <v>10</v>
      </c>
      <c r="B41" s="73" t="s">
        <v>147</v>
      </c>
      <c r="C41" s="74" t="s">
        <v>148</v>
      </c>
      <c r="D41" s="75" t="s">
        <v>6</v>
      </c>
      <c r="E41" s="17"/>
      <c r="F41" s="17"/>
      <c r="G41" s="17"/>
    </row>
    <row r="42" spans="1:7" ht="15.75" x14ac:dyDescent="0.25">
      <c r="A42" s="73" t="s">
        <v>10</v>
      </c>
      <c r="B42" s="73" t="s">
        <v>149</v>
      </c>
      <c r="C42" s="74" t="s">
        <v>150</v>
      </c>
      <c r="D42" s="80" t="s">
        <v>19</v>
      </c>
      <c r="E42" s="17"/>
      <c r="F42" s="17"/>
      <c r="G42" s="17"/>
    </row>
    <row r="43" spans="1:7" ht="15.75" x14ac:dyDescent="0.25">
      <c r="A43" s="73" t="s">
        <v>10</v>
      </c>
      <c r="B43" s="73" t="s">
        <v>151</v>
      </c>
      <c r="C43" s="74" t="s">
        <v>152</v>
      </c>
      <c r="D43" s="80" t="s">
        <v>19</v>
      </c>
      <c r="E43" s="17"/>
      <c r="F43" s="17"/>
      <c r="G43" s="17"/>
    </row>
    <row r="44" spans="1:7" s="19" customFormat="1" ht="15.75" x14ac:dyDescent="0.25">
      <c r="A44" s="77"/>
      <c r="B44" s="77"/>
      <c r="C44" s="78"/>
      <c r="D44" s="79"/>
      <c r="E44" s="18"/>
      <c r="F44" s="18"/>
      <c r="G44" s="18"/>
    </row>
    <row r="45" spans="1:7" ht="47.25" x14ac:dyDescent="0.25">
      <c r="A45" s="72" t="s">
        <v>12</v>
      </c>
      <c r="B45" s="73" t="s">
        <v>119</v>
      </c>
      <c r="C45" s="74" t="s">
        <v>153</v>
      </c>
      <c r="D45" s="75" t="s">
        <v>6</v>
      </c>
      <c r="E45" s="17"/>
      <c r="F45" s="17"/>
      <c r="G45" s="17"/>
    </row>
    <row r="46" spans="1:7" ht="15.75" x14ac:dyDescent="0.25">
      <c r="A46" s="73" t="s">
        <v>12</v>
      </c>
      <c r="B46" s="73" t="s">
        <v>154</v>
      </c>
      <c r="C46" s="74" t="s">
        <v>155</v>
      </c>
      <c r="D46" s="80" t="s">
        <v>19</v>
      </c>
      <c r="E46" s="17"/>
      <c r="F46" s="17"/>
      <c r="G46" s="17"/>
    </row>
    <row r="47" spans="1:7" ht="15.75" x14ac:dyDescent="0.25">
      <c r="A47" s="73" t="s">
        <v>12</v>
      </c>
      <c r="B47" s="73" t="s">
        <v>156</v>
      </c>
      <c r="C47" s="74" t="s">
        <v>157</v>
      </c>
      <c r="D47" s="75" t="s">
        <v>6</v>
      </c>
      <c r="E47" s="17"/>
      <c r="F47" s="17"/>
      <c r="G47" s="17"/>
    </row>
    <row r="48" spans="1:7" ht="15.75" x14ac:dyDescent="0.25">
      <c r="A48" s="73" t="s">
        <v>12</v>
      </c>
      <c r="B48" s="73" t="s">
        <v>158</v>
      </c>
      <c r="C48" s="74" t="s">
        <v>159</v>
      </c>
      <c r="D48" s="75" t="s">
        <v>6</v>
      </c>
      <c r="E48" s="17"/>
      <c r="F48" s="17"/>
      <c r="G48" s="17"/>
    </row>
    <row r="49" spans="1:7" ht="31.5" x14ac:dyDescent="0.25">
      <c r="A49" s="73" t="s">
        <v>12</v>
      </c>
      <c r="B49" s="73" t="s">
        <v>160</v>
      </c>
      <c r="C49" s="74" t="s">
        <v>161</v>
      </c>
      <c r="D49" s="75" t="s">
        <v>6</v>
      </c>
      <c r="E49" s="17"/>
      <c r="F49" s="17"/>
      <c r="G49" s="17"/>
    </row>
    <row r="50" spans="1:7" ht="47.25" x14ac:dyDescent="0.25">
      <c r="A50" s="73" t="s">
        <v>12</v>
      </c>
      <c r="B50" s="73" t="s">
        <v>162</v>
      </c>
      <c r="C50" s="74" t="s">
        <v>163</v>
      </c>
      <c r="D50" s="75" t="s">
        <v>6</v>
      </c>
      <c r="E50" s="17"/>
      <c r="F50" s="17"/>
      <c r="G50" s="17"/>
    </row>
    <row r="51" spans="1:7" ht="31.5" x14ac:dyDescent="0.25">
      <c r="A51" s="73" t="s">
        <v>12</v>
      </c>
      <c r="B51" s="73" t="s">
        <v>164</v>
      </c>
      <c r="C51" s="74" t="s">
        <v>165</v>
      </c>
      <c r="D51" s="75" t="s">
        <v>6</v>
      </c>
      <c r="E51" s="17"/>
      <c r="F51" s="17"/>
      <c r="G51" s="17"/>
    </row>
    <row r="52" spans="1:7" ht="47.25" x14ac:dyDescent="0.25">
      <c r="A52" s="73" t="s">
        <v>12</v>
      </c>
      <c r="B52" s="73" t="s">
        <v>122</v>
      </c>
      <c r="C52" s="74" t="s">
        <v>166</v>
      </c>
      <c r="D52" s="75" t="s">
        <v>6</v>
      </c>
      <c r="E52" s="17"/>
      <c r="F52" s="17"/>
      <c r="G52" s="17"/>
    </row>
    <row r="53" spans="1:7" ht="47.25" x14ac:dyDescent="0.25">
      <c r="A53" s="73" t="s">
        <v>12</v>
      </c>
      <c r="B53" s="73" t="s">
        <v>124</v>
      </c>
      <c r="C53" s="74" t="s">
        <v>167</v>
      </c>
      <c r="D53" s="75" t="s">
        <v>6</v>
      </c>
      <c r="E53" s="17"/>
      <c r="F53" s="17"/>
      <c r="G53" s="17"/>
    </row>
    <row r="54" spans="1:7" ht="15.75" x14ac:dyDescent="0.25">
      <c r="A54" s="73" t="s">
        <v>12</v>
      </c>
      <c r="B54" s="73" t="s">
        <v>128</v>
      </c>
      <c r="C54" s="74" t="s">
        <v>129</v>
      </c>
      <c r="D54" s="80" t="s">
        <v>19</v>
      </c>
      <c r="E54" s="17"/>
      <c r="F54" s="17"/>
      <c r="G54" s="17"/>
    </row>
    <row r="55" spans="1:7" ht="15.75" x14ac:dyDescent="0.25">
      <c r="A55" s="73" t="s">
        <v>12</v>
      </c>
      <c r="B55" s="73" t="s">
        <v>168</v>
      </c>
      <c r="C55" s="74" t="s">
        <v>169</v>
      </c>
      <c r="D55" s="80" t="s">
        <v>19</v>
      </c>
      <c r="E55" s="17"/>
      <c r="F55" s="17"/>
      <c r="G55" s="17"/>
    </row>
    <row r="56" spans="1:7" ht="15.75" x14ac:dyDescent="0.25">
      <c r="A56" s="73" t="s">
        <v>12</v>
      </c>
      <c r="B56" s="73" t="s">
        <v>170</v>
      </c>
      <c r="C56" s="74" t="s">
        <v>171</v>
      </c>
      <c r="D56" s="75" t="s">
        <v>6</v>
      </c>
      <c r="E56" s="17"/>
      <c r="F56" s="17"/>
      <c r="G56" s="17"/>
    </row>
    <row r="57" spans="1:7" ht="15.75" x14ac:dyDescent="0.25">
      <c r="A57" s="73" t="s">
        <v>12</v>
      </c>
      <c r="B57" s="73" t="s">
        <v>172</v>
      </c>
      <c r="C57" s="74" t="s">
        <v>173</v>
      </c>
      <c r="D57" s="80" t="s">
        <v>19</v>
      </c>
      <c r="E57" s="17"/>
      <c r="F57" s="17"/>
      <c r="G57" s="17"/>
    </row>
    <row r="58" spans="1:7" ht="15.75" x14ac:dyDescent="0.25">
      <c r="A58" s="73" t="s">
        <v>12</v>
      </c>
      <c r="B58" s="73" t="s">
        <v>174</v>
      </c>
      <c r="C58" s="74" t="s">
        <v>175</v>
      </c>
      <c r="D58" s="75" t="s">
        <v>6</v>
      </c>
      <c r="E58" s="17"/>
      <c r="F58" s="17"/>
      <c r="G58" s="17"/>
    </row>
    <row r="59" spans="1:7" ht="15.75" x14ac:dyDescent="0.25">
      <c r="A59" s="73" t="s">
        <v>12</v>
      </c>
      <c r="B59" s="73" t="s">
        <v>176</v>
      </c>
      <c r="C59" s="74" t="s">
        <v>177</v>
      </c>
      <c r="D59" s="80" t="s">
        <v>19</v>
      </c>
      <c r="E59" s="17"/>
      <c r="F59" s="17"/>
      <c r="G59" s="17"/>
    </row>
    <row r="60" spans="1:7" ht="15.75" x14ac:dyDescent="0.25">
      <c r="A60" s="73" t="s">
        <v>12</v>
      </c>
      <c r="B60" s="73" t="s">
        <v>178</v>
      </c>
      <c r="C60" s="74" t="s">
        <v>179</v>
      </c>
      <c r="D60" s="80" t="s">
        <v>19</v>
      </c>
      <c r="E60" s="17"/>
      <c r="F60" s="17"/>
      <c r="G60" s="17"/>
    </row>
    <row r="61" spans="1:7" ht="15.75" x14ac:dyDescent="0.25">
      <c r="A61" s="73" t="s">
        <v>12</v>
      </c>
      <c r="B61" s="73" t="s">
        <v>180</v>
      </c>
      <c r="C61" s="74" t="s">
        <v>181</v>
      </c>
      <c r="D61" s="80" t="s">
        <v>19</v>
      </c>
      <c r="E61" s="17"/>
      <c r="F61" s="17"/>
      <c r="G61" s="17"/>
    </row>
    <row r="62" spans="1:7" ht="15.75" x14ac:dyDescent="0.25">
      <c r="A62" s="73" t="s">
        <v>12</v>
      </c>
      <c r="B62" s="73" t="s">
        <v>134</v>
      </c>
      <c r="C62" s="74" t="s">
        <v>134</v>
      </c>
      <c r="D62" s="80" t="s">
        <v>19</v>
      </c>
      <c r="E62" s="17"/>
      <c r="F62" s="17"/>
      <c r="G62" s="17"/>
    </row>
    <row r="63" spans="1:7" ht="15.75" x14ac:dyDescent="0.25">
      <c r="A63" s="73" t="s">
        <v>12</v>
      </c>
      <c r="B63" s="73" t="s">
        <v>135</v>
      </c>
      <c r="C63" s="74" t="s">
        <v>135</v>
      </c>
      <c r="D63" s="80" t="s">
        <v>19</v>
      </c>
      <c r="E63" s="17"/>
      <c r="F63" s="17"/>
      <c r="G63" s="17"/>
    </row>
    <row r="64" spans="1:7" ht="15.75" x14ac:dyDescent="0.25">
      <c r="A64" s="73" t="s">
        <v>12</v>
      </c>
      <c r="B64" s="73" t="s">
        <v>93</v>
      </c>
      <c r="C64" s="74" t="s">
        <v>93</v>
      </c>
      <c r="D64" s="80" t="s">
        <v>19</v>
      </c>
      <c r="E64" s="17"/>
      <c r="F64" s="17"/>
      <c r="G64" s="17"/>
    </row>
    <row r="65" spans="1:7" ht="15.75" x14ac:dyDescent="0.25">
      <c r="A65" s="73" t="s">
        <v>12</v>
      </c>
      <c r="B65" s="73" t="s">
        <v>95</v>
      </c>
      <c r="C65" s="74" t="s">
        <v>136</v>
      </c>
      <c r="D65" s="80" t="s">
        <v>19</v>
      </c>
      <c r="E65" s="17"/>
      <c r="F65" s="17"/>
      <c r="G65" s="17"/>
    </row>
    <row r="66" spans="1:7" ht="15.75" x14ac:dyDescent="0.25">
      <c r="A66" s="73" t="s">
        <v>12</v>
      </c>
      <c r="B66" s="73" t="s">
        <v>101</v>
      </c>
      <c r="C66" s="74" t="s">
        <v>137</v>
      </c>
      <c r="D66" s="80" t="s">
        <v>19</v>
      </c>
      <c r="E66" s="17"/>
      <c r="F66" s="17"/>
      <c r="G66" s="17"/>
    </row>
    <row r="67" spans="1:7" ht="15.75" x14ac:dyDescent="0.25">
      <c r="A67" s="73" t="s">
        <v>12</v>
      </c>
      <c r="B67" s="73" t="s">
        <v>138</v>
      </c>
      <c r="C67" s="74" t="s">
        <v>139</v>
      </c>
      <c r="D67" s="80" t="s">
        <v>19</v>
      </c>
      <c r="E67" s="17"/>
      <c r="F67" s="17"/>
      <c r="G67" s="17"/>
    </row>
    <row r="68" spans="1:7" ht="15.75" x14ac:dyDescent="0.25">
      <c r="A68" s="73" t="s">
        <v>12</v>
      </c>
      <c r="B68" s="73" t="s">
        <v>140</v>
      </c>
      <c r="C68" s="74" t="s">
        <v>141</v>
      </c>
      <c r="D68" s="80" t="s">
        <v>19</v>
      </c>
      <c r="E68" s="17"/>
      <c r="F68" s="17"/>
      <c r="G68" s="17"/>
    </row>
    <row r="69" spans="1:7" ht="15.75" x14ac:dyDescent="0.25">
      <c r="A69" s="73" t="s">
        <v>12</v>
      </c>
      <c r="B69" s="73" t="s">
        <v>103</v>
      </c>
      <c r="C69" s="74" t="s">
        <v>103</v>
      </c>
      <c r="D69" s="80" t="s">
        <v>19</v>
      </c>
      <c r="E69" s="17"/>
      <c r="F69" s="17"/>
      <c r="G69" s="17"/>
    </row>
    <row r="70" spans="1:7" ht="15.75" x14ac:dyDescent="0.25">
      <c r="A70" s="73" t="s">
        <v>12</v>
      </c>
      <c r="B70" s="73" t="s">
        <v>105</v>
      </c>
      <c r="C70" s="74" t="s">
        <v>182</v>
      </c>
      <c r="D70" s="80" t="s">
        <v>19</v>
      </c>
      <c r="E70" s="17"/>
      <c r="F70" s="17"/>
      <c r="G70" s="17"/>
    </row>
    <row r="71" spans="1:7" ht="15.75" x14ac:dyDescent="0.25">
      <c r="A71" s="73" t="s">
        <v>12</v>
      </c>
      <c r="B71" s="73" t="s">
        <v>143</v>
      </c>
      <c r="C71" s="74" t="s">
        <v>183</v>
      </c>
      <c r="D71" s="80" t="s">
        <v>19</v>
      </c>
      <c r="E71" s="17"/>
      <c r="F71" s="17"/>
      <c r="G71" s="17"/>
    </row>
    <row r="72" spans="1:7" ht="15.75" x14ac:dyDescent="0.25">
      <c r="A72" s="73" t="s">
        <v>12</v>
      </c>
      <c r="B72" s="73" t="s">
        <v>184</v>
      </c>
      <c r="C72" s="74" t="s">
        <v>184</v>
      </c>
      <c r="D72" s="80" t="s">
        <v>19</v>
      </c>
      <c r="E72" s="17"/>
      <c r="F72" s="17"/>
      <c r="G72" s="17"/>
    </row>
    <row r="73" spans="1:7" ht="15.75" x14ac:dyDescent="0.25">
      <c r="A73" s="73" t="s">
        <v>12</v>
      </c>
      <c r="B73" s="73" t="s">
        <v>185</v>
      </c>
      <c r="C73" s="74" t="s">
        <v>186</v>
      </c>
      <c r="D73" s="80" t="s">
        <v>19</v>
      </c>
      <c r="E73" s="17"/>
      <c r="F73" s="17"/>
      <c r="G73" s="17"/>
    </row>
    <row r="74" spans="1:7" ht="15.75" x14ac:dyDescent="0.25">
      <c r="A74" s="73" t="s">
        <v>12</v>
      </c>
      <c r="B74" s="73" t="s">
        <v>187</v>
      </c>
      <c r="C74" s="74" t="s">
        <v>188</v>
      </c>
      <c r="D74" s="80" t="s">
        <v>19</v>
      </c>
      <c r="E74" s="17"/>
      <c r="F74" s="17"/>
      <c r="G74" s="17"/>
    </row>
    <row r="75" spans="1:7" ht="15.75" x14ac:dyDescent="0.25">
      <c r="A75" s="73" t="s">
        <v>12</v>
      </c>
      <c r="B75" s="73" t="s">
        <v>149</v>
      </c>
      <c r="C75" s="74" t="s">
        <v>150</v>
      </c>
      <c r="D75" s="80" t="s">
        <v>19</v>
      </c>
      <c r="E75" s="17"/>
      <c r="F75" s="17"/>
      <c r="G75" s="17"/>
    </row>
    <row r="76" spans="1:7" ht="15.75" x14ac:dyDescent="0.25">
      <c r="A76" s="73" t="s">
        <v>12</v>
      </c>
      <c r="B76" s="73" t="s">
        <v>151</v>
      </c>
      <c r="C76" s="74" t="s">
        <v>152</v>
      </c>
      <c r="D76" s="80" t="s">
        <v>19</v>
      </c>
      <c r="E76" s="17"/>
      <c r="F76" s="17"/>
      <c r="G76" s="17"/>
    </row>
    <row r="77" spans="1:7" ht="15.75" x14ac:dyDescent="0.25">
      <c r="A77" s="73" t="s">
        <v>12</v>
      </c>
      <c r="B77" s="73" t="s">
        <v>147</v>
      </c>
      <c r="C77" s="74" t="s">
        <v>148</v>
      </c>
      <c r="D77" s="75" t="s">
        <v>6</v>
      </c>
      <c r="E77" s="17"/>
      <c r="F77" s="17"/>
      <c r="G77" s="17"/>
    </row>
    <row r="78" spans="1:7" ht="15.75" x14ac:dyDescent="0.25">
      <c r="A78" s="73" t="s">
        <v>12</v>
      </c>
      <c r="B78" s="73" t="s">
        <v>111</v>
      </c>
      <c r="C78" s="73" t="s">
        <v>111</v>
      </c>
      <c r="D78" s="80" t="s">
        <v>19</v>
      </c>
      <c r="E78" s="17"/>
      <c r="F78" s="17"/>
      <c r="G78" s="17"/>
    </row>
    <row r="79" spans="1:7" ht="15.75" x14ac:dyDescent="0.25">
      <c r="A79" s="73" t="s">
        <v>12</v>
      </c>
      <c r="B79" s="73" t="s">
        <v>145</v>
      </c>
      <c r="C79" s="73" t="s">
        <v>145</v>
      </c>
      <c r="D79" s="80" t="s">
        <v>19</v>
      </c>
      <c r="E79" s="17"/>
      <c r="F79" s="17"/>
      <c r="G79" s="17"/>
    </row>
    <row r="80" spans="1:7" s="19" customFormat="1" ht="15.75" x14ac:dyDescent="0.25">
      <c r="A80" s="77"/>
      <c r="B80" s="77"/>
      <c r="C80" s="78"/>
      <c r="D80" s="79"/>
      <c r="E80" s="18"/>
      <c r="F80" s="18"/>
      <c r="G80" s="18"/>
    </row>
    <row r="81" spans="1:7" ht="15.75" x14ac:dyDescent="0.25">
      <c r="A81" s="72" t="s">
        <v>14</v>
      </c>
      <c r="B81" s="73" t="s">
        <v>119</v>
      </c>
      <c r="C81" s="74" t="s">
        <v>119</v>
      </c>
      <c r="D81" s="80" t="s">
        <v>6</v>
      </c>
      <c r="E81" s="17"/>
      <c r="F81" s="17"/>
      <c r="G81" s="17"/>
    </row>
    <row r="82" spans="1:7" ht="15.75" x14ac:dyDescent="0.25">
      <c r="A82" s="73" t="s">
        <v>14</v>
      </c>
      <c r="B82" s="73" t="s">
        <v>189</v>
      </c>
      <c r="C82" s="74" t="s">
        <v>189</v>
      </c>
      <c r="D82" s="80" t="s">
        <v>6</v>
      </c>
      <c r="E82" s="17"/>
      <c r="F82" s="17"/>
      <c r="G82" s="17"/>
    </row>
    <row r="83" spans="1:7" ht="31.5" x14ac:dyDescent="0.25">
      <c r="A83" s="73" t="s">
        <v>14</v>
      </c>
      <c r="B83" s="73" t="s">
        <v>190</v>
      </c>
      <c r="C83" s="74" t="s">
        <v>191</v>
      </c>
      <c r="D83" s="80" t="s">
        <v>6</v>
      </c>
      <c r="E83" s="17"/>
      <c r="F83" s="17"/>
      <c r="G83" s="17"/>
    </row>
    <row r="84" spans="1:7" ht="31.5" x14ac:dyDescent="0.25">
      <c r="A84" s="73" t="s">
        <v>14</v>
      </c>
      <c r="B84" s="73" t="s">
        <v>192</v>
      </c>
      <c r="C84" s="74" t="s">
        <v>193</v>
      </c>
      <c r="D84" s="80" t="s">
        <v>6</v>
      </c>
      <c r="E84" s="17"/>
      <c r="F84" s="17"/>
      <c r="G84" s="17"/>
    </row>
    <row r="85" spans="1:7" ht="15.75" x14ac:dyDescent="0.25">
      <c r="A85" s="73" t="s">
        <v>14</v>
      </c>
      <c r="B85" s="73" t="s">
        <v>156</v>
      </c>
      <c r="C85" s="74" t="s">
        <v>157</v>
      </c>
      <c r="D85" s="80" t="s">
        <v>6</v>
      </c>
      <c r="E85" s="17"/>
      <c r="F85" s="17"/>
      <c r="G85" s="17"/>
    </row>
    <row r="86" spans="1:7" ht="15.75" x14ac:dyDescent="0.25">
      <c r="A86" s="73" t="s">
        <v>14</v>
      </c>
      <c r="B86" s="73" t="s">
        <v>158</v>
      </c>
      <c r="C86" s="74" t="s">
        <v>159</v>
      </c>
      <c r="D86" s="80" t="s">
        <v>6</v>
      </c>
      <c r="E86" s="17"/>
      <c r="F86" s="17"/>
      <c r="G86" s="17"/>
    </row>
    <row r="87" spans="1:7" ht="31.5" x14ac:dyDescent="0.25">
      <c r="A87" s="73" t="s">
        <v>14</v>
      </c>
      <c r="B87" s="73" t="s">
        <v>160</v>
      </c>
      <c r="C87" s="74" t="s">
        <v>161</v>
      </c>
      <c r="D87" s="80" t="s">
        <v>6</v>
      </c>
      <c r="E87" s="17"/>
      <c r="F87" s="17"/>
      <c r="G87" s="17"/>
    </row>
    <row r="88" spans="1:7" ht="47.25" x14ac:dyDescent="0.25">
      <c r="A88" s="73" t="s">
        <v>14</v>
      </c>
      <c r="B88" s="73" t="s">
        <v>162</v>
      </c>
      <c r="C88" s="74" t="s">
        <v>163</v>
      </c>
      <c r="D88" s="80" t="s">
        <v>6</v>
      </c>
      <c r="E88" s="17"/>
      <c r="F88" s="17"/>
      <c r="G88" s="17"/>
    </row>
    <row r="89" spans="1:7" ht="31.5" x14ac:dyDescent="0.25">
      <c r="A89" s="73" t="s">
        <v>14</v>
      </c>
      <c r="B89" s="73" t="s">
        <v>164</v>
      </c>
      <c r="C89" s="74" t="s">
        <v>165</v>
      </c>
      <c r="D89" s="80" t="s">
        <v>6</v>
      </c>
      <c r="E89" s="17"/>
      <c r="F89" s="17"/>
      <c r="G89" s="17"/>
    </row>
    <row r="90" spans="1:7" ht="31.5" x14ac:dyDescent="0.25">
      <c r="A90" s="73" t="s">
        <v>14</v>
      </c>
      <c r="B90" s="73" t="s">
        <v>194</v>
      </c>
      <c r="C90" s="74" t="s">
        <v>195</v>
      </c>
      <c r="D90" s="80"/>
      <c r="E90" s="17"/>
      <c r="F90" s="17"/>
      <c r="G90" s="17"/>
    </row>
    <row r="91" spans="1:7" s="19" customFormat="1" ht="15.75" x14ac:dyDescent="0.25">
      <c r="A91" s="77"/>
      <c r="B91" s="77"/>
      <c r="C91" s="78"/>
      <c r="D91" s="79"/>
      <c r="E91" s="18"/>
      <c r="F91" s="18"/>
      <c r="G91" s="18"/>
    </row>
    <row r="92" spans="1:7" ht="15.75" x14ac:dyDescent="0.25">
      <c r="A92" s="72" t="s">
        <v>196</v>
      </c>
      <c r="B92" s="73" t="s">
        <v>119</v>
      </c>
      <c r="C92" s="74" t="s">
        <v>197</v>
      </c>
      <c r="D92" s="75" t="s">
        <v>6</v>
      </c>
      <c r="E92" s="17"/>
      <c r="F92" s="17"/>
      <c r="G92" s="17"/>
    </row>
    <row r="93" spans="1:7" ht="15.75" x14ac:dyDescent="0.25">
      <c r="A93" s="73" t="s">
        <v>198</v>
      </c>
      <c r="B93" s="73" t="s">
        <v>199</v>
      </c>
      <c r="C93" s="74" t="s">
        <v>200</v>
      </c>
      <c r="D93" s="75" t="s">
        <v>6</v>
      </c>
      <c r="E93" s="17"/>
      <c r="F93" s="17"/>
      <c r="G93" s="17"/>
    </row>
    <row r="94" spans="1:7" ht="15.75" x14ac:dyDescent="0.25">
      <c r="A94" s="73" t="s">
        <v>198</v>
      </c>
      <c r="B94" s="73" t="s">
        <v>89</v>
      </c>
      <c r="C94" s="74" t="s">
        <v>134</v>
      </c>
      <c r="D94" s="75" t="s">
        <v>6</v>
      </c>
      <c r="E94" s="17"/>
      <c r="F94" s="17"/>
      <c r="G94" s="17"/>
    </row>
    <row r="95" spans="1:7" ht="15.75" x14ac:dyDescent="0.25">
      <c r="A95" s="73" t="s">
        <v>198</v>
      </c>
      <c r="B95" s="73" t="s">
        <v>91</v>
      </c>
      <c r="C95" s="74" t="s">
        <v>135</v>
      </c>
      <c r="D95" s="80" t="s">
        <v>19</v>
      </c>
      <c r="E95" s="17"/>
      <c r="F95" s="17"/>
      <c r="G95" s="17"/>
    </row>
    <row r="96" spans="1:7" ht="15.75" x14ac:dyDescent="0.25">
      <c r="A96" s="73" t="s">
        <v>198</v>
      </c>
      <c r="B96" s="73" t="s">
        <v>93</v>
      </c>
      <c r="C96" s="74" t="s">
        <v>93</v>
      </c>
      <c r="D96" s="75" t="s">
        <v>6</v>
      </c>
      <c r="E96" s="17"/>
      <c r="F96" s="17"/>
      <c r="G96" s="17"/>
    </row>
    <row r="97" spans="1:7" ht="15.75" x14ac:dyDescent="0.25">
      <c r="A97" s="73" t="s">
        <v>198</v>
      </c>
      <c r="B97" s="73" t="s">
        <v>95</v>
      </c>
      <c r="C97" s="74" t="s">
        <v>136</v>
      </c>
      <c r="D97" s="75" t="s">
        <v>6</v>
      </c>
      <c r="E97" s="17"/>
      <c r="F97" s="17"/>
      <c r="G97" s="17"/>
    </row>
    <row r="98" spans="1:7" ht="15.75" x14ac:dyDescent="0.25">
      <c r="A98" s="73" t="s">
        <v>198</v>
      </c>
      <c r="B98" s="73" t="s">
        <v>138</v>
      </c>
      <c r="C98" s="74" t="s">
        <v>138</v>
      </c>
      <c r="D98" s="75" t="s">
        <v>6</v>
      </c>
      <c r="E98" s="17"/>
      <c r="F98" s="17"/>
      <c r="G98" s="17"/>
    </row>
    <row r="99" spans="1:7" ht="15.75" x14ac:dyDescent="0.25">
      <c r="A99" s="73" t="s">
        <v>198</v>
      </c>
      <c r="B99" s="73" t="s">
        <v>201</v>
      </c>
      <c r="C99" s="74" t="s">
        <v>99</v>
      </c>
      <c r="D99" s="80" t="s">
        <v>19</v>
      </c>
      <c r="E99" s="17"/>
      <c r="F99" s="17"/>
      <c r="G99" s="17"/>
    </row>
    <row r="100" spans="1:7" ht="15.75" x14ac:dyDescent="0.25">
      <c r="A100" s="73" t="s">
        <v>198</v>
      </c>
      <c r="B100" s="73" t="s">
        <v>101</v>
      </c>
      <c r="C100" s="74" t="s">
        <v>137</v>
      </c>
      <c r="D100" s="80" t="s">
        <v>19</v>
      </c>
      <c r="E100" s="17"/>
      <c r="F100" s="17"/>
      <c r="G100" s="17"/>
    </row>
    <row r="101" spans="1:7" ht="15.75" x14ac:dyDescent="0.25">
      <c r="A101" s="73" t="s">
        <v>198</v>
      </c>
      <c r="B101" s="73" t="s">
        <v>103</v>
      </c>
      <c r="C101" s="74" t="s">
        <v>103</v>
      </c>
      <c r="D101" s="80" t="s">
        <v>19</v>
      </c>
      <c r="E101" s="17"/>
      <c r="F101" s="17"/>
      <c r="G101" s="17"/>
    </row>
    <row r="102" spans="1:7" s="19" customFormat="1" ht="15.75" x14ac:dyDescent="0.25">
      <c r="A102" s="77"/>
      <c r="B102" s="77"/>
      <c r="C102" s="78"/>
      <c r="D102" s="79"/>
      <c r="E102" s="18"/>
      <c r="F102" s="18"/>
      <c r="G102" s="18"/>
    </row>
    <row r="103" spans="1:7" ht="15.75" x14ac:dyDescent="0.25">
      <c r="A103" s="72" t="s">
        <v>202</v>
      </c>
      <c r="B103" s="73" t="s">
        <v>119</v>
      </c>
      <c r="C103" s="74" t="s">
        <v>203</v>
      </c>
      <c r="D103" s="75" t="s">
        <v>6</v>
      </c>
      <c r="E103" s="17"/>
      <c r="F103" s="17"/>
      <c r="G103" s="17"/>
    </row>
    <row r="104" spans="1:7" ht="15.75" x14ac:dyDescent="0.25">
      <c r="A104" s="73" t="s">
        <v>204</v>
      </c>
      <c r="B104" s="73" t="s">
        <v>205</v>
      </c>
      <c r="C104" s="74" t="s">
        <v>206</v>
      </c>
      <c r="D104" s="75" t="s">
        <v>6</v>
      </c>
      <c r="E104" s="17"/>
      <c r="F104" s="17"/>
      <c r="G104" s="17"/>
    </row>
    <row r="105" spans="1:7" ht="15.75" x14ac:dyDescent="0.25">
      <c r="A105" s="73" t="s">
        <v>204</v>
      </c>
      <c r="B105" s="73" t="s">
        <v>207</v>
      </c>
      <c r="C105" s="74" t="s">
        <v>208</v>
      </c>
      <c r="D105" s="75" t="s">
        <v>6</v>
      </c>
      <c r="E105" s="17"/>
      <c r="F105" s="17"/>
      <c r="G105" s="17"/>
    </row>
    <row r="106" spans="1:7" s="19" customFormat="1" ht="15.75" x14ac:dyDescent="0.25">
      <c r="A106" s="77"/>
      <c r="B106" s="79"/>
      <c r="C106" s="78"/>
      <c r="D106" s="79"/>
      <c r="E106" s="18"/>
      <c r="F106" s="18"/>
      <c r="G106" s="18"/>
    </row>
    <row r="107" spans="1:7" ht="15.75" x14ac:dyDescent="0.25">
      <c r="A107" s="72" t="s">
        <v>24</v>
      </c>
      <c r="B107" s="80" t="s">
        <v>119</v>
      </c>
      <c r="C107" s="74" t="s">
        <v>209</v>
      </c>
      <c r="D107" s="75" t="s">
        <v>6</v>
      </c>
      <c r="E107" s="17"/>
      <c r="F107" s="17"/>
      <c r="G107" s="17"/>
    </row>
    <row r="108" spans="1:7" ht="15.75" x14ac:dyDescent="0.25">
      <c r="A108" s="73" t="s">
        <v>24</v>
      </c>
      <c r="B108" s="80" t="s">
        <v>210</v>
      </c>
      <c r="C108" s="74" t="s">
        <v>211</v>
      </c>
      <c r="D108" s="75" t="s">
        <v>6</v>
      </c>
      <c r="E108" s="17"/>
      <c r="F108" s="17"/>
      <c r="G108" s="17"/>
    </row>
    <row r="109" spans="1:7" ht="15.75" x14ac:dyDescent="0.25">
      <c r="A109" s="73" t="s">
        <v>24</v>
      </c>
      <c r="B109" s="80" t="s">
        <v>212</v>
      </c>
      <c r="C109" s="74" t="s">
        <v>213</v>
      </c>
      <c r="D109" s="75" t="s">
        <v>6</v>
      </c>
      <c r="E109" s="17"/>
      <c r="F109" s="17"/>
      <c r="G109" s="17"/>
    </row>
    <row r="110" spans="1:7" ht="15.75" x14ac:dyDescent="0.25">
      <c r="A110" s="73" t="s">
        <v>24</v>
      </c>
      <c r="B110" s="80" t="s">
        <v>2</v>
      </c>
      <c r="C110" s="74" t="s">
        <v>214</v>
      </c>
      <c r="D110" s="80" t="s">
        <v>19</v>
      </c>
      <c r="E110" s="17"/>
      <c r="F110" s="17"/>
      <c r="G110" s="17"/>
    </row>
    <row r="111" spans="1:7" s="19" customFormat="1" ht="15.75" x14ac:dyDescent="0.25">
      <c r="A111" s="77"/>
      <c r="B111" s="79"/>
      <c r="C111" s="78"/>
      <c r="D111" s="79"/>
      <c r="E111" s="18"/>
      <c r="F111" s="18"/>
      <c r="G111" s="18"/>
    </row>
    <row r="112" spans="1:7" ht="15.75" x14ac:dyDescent="0.25">
      <c r="A112" s="72" t="s">
        <v>215</v>
      </c>
      <c r="B112" s="73" t="s">
        <v>119</v>
      </c>
      <c r="C112" s="74" t="s">
        <v>216</v>
      </c>
      <c r="D112" s="75" t="s">
        <v>6</v>
      </c>
      <c r="E112" s="17"/>
      <c r="F112" s="17"/>
      <c r="G112" s="17"/>
    </row>
    <row r="113" spans="1:7" ht="15.75" x14ac:dyDescent="0.25">
      <c r="A113" s="73" t="s">
        <v>105</v>
      </c>
      <c r="B113" s="73" t="s">
        <v>217</v>
      </c>
      <c r="C113" s="74" t="s">
        <v>218</v>
      </c>
      <c r="D113" s="75" t="s">
        <v>6</v>
      </c>
      <c r="E113" s="17"/>
      <c r="F113" s="17"/>
      <c r="G113" s="17"/>
    </row>
    <row r="114" spans="1:7" ht="15.75" x14ac:dyDescent="0.25">
      <c r="A114" s="73" t="s">
        <v>105</v>
      </c>
      <c r="B114" s="73" t="s">
        <v>219</v>
      </c>
      <c r="C114" s="74" t="s">
        <v>220</v>
      </c>
      <c r="D114" s="75" t="s">
        <v>6</v>
      </c>
      <c r="E114" s="17"/>
      <c r="F114" s="17"/>
      <c r="G114" s="17"/>
    </row>
    <row r="115" spans="1:7" s="19" customFormat="1" ht="15.75" x14ac:dyDescent="0.25">
      <c r="A115" s="77"/>
      <c r="B115" s="79"/>
      <c r="C115" s="78"/>
      <c r="D115" s="79"/>
      <c r="E115" s="18"/>
      <c r="F115" s="18"/>
      <c r="G115" s="18"/>
    </row>
    <row r="116" spans="1:7" ht="15.75" x14ac:dyDescent="0.25">
      <c r="A116" s="72" t="s">
        <v>26</v>
      </c>
      <c r="B116" s="73" t="s">
        <v>119</v>
      </c>
      <c r="C116" s="74" t="s">
        <v>221</v>
      </c>
      <c r="D116" s="75" t="s">
        <v>6</v>
      </c>
      <c r="E116" s="17"/>
      <c r="F116" s="17"/>
      <c r="G116" s="17"/>
    </row>
    <row r="117" spans="1:7" ht="15.75" x14ac:dyDescent="0.25">
      <c r="A117" s="73" t="s">
        <v>26</v>
      </c>
      <c r="B117" s="73" t="s">
        <v>222</v>
      </c>
      <c r="C117" s="74" t="s">
        <v>223</v>
      </c>
      <c r="D117" s="80" t="s">
        <v>19</v>
      </c>
      <c r="E117" s="17"/>
      <c r="F117" s="17"/>
      <c r="G117" s="17"/>
    </row>
    <row r="118" spans="1:7" ht="15.75" x14ac:dyDescent="0.25">
      <c r="A118" s="73" t="s">
        <v>26</v>
      </c>
      <c r="B118" s="73" t="s">
        <v>224</v>
      </c>
      <c r="C118" s="74" t="s">
        <v>225</v>
      </c>
      <c r="D118" s="80" t="s">
        <v>19</v>
      </c>
      <c r="E118" s="17"/>
      <c r="F118" s="17"/>
      <c r="G118" s="17"/>
    </row>
    <row r="119" spans="1:7" ht="15.75" x14ac:dyDescent="0.25">
      <c r="A119" s="73" t="s">
        <v>26</v>
      </c>
      <c r="B119" s="73" t="s">
        <v>226</v>
      </c>
      <c r="C119" s="74" t="s">
        <v>227</v>
      </c>
      <c r="D119" s="80" t="s">
        <v>19</v>
      </c>
      <c r="E119" s="17"/>
      <c r="F119" s="17"/>
      <c r="G119" s="17"/>
    </row>
    <row r="120" spans="1:7" ht="15.75" x14ac:dyDescent="0.25">
      <c r="A120" s="73" t="s">
        <v>26</v>
      </c>
      <c r="B120" s="73" t="s">
        <v>228</v>
      </c>
      <c r="C120" s="74" t="s">
        <v>229</v>
      </c>
      <c r="D120" s="80" t="s">
        <v>19</v>
      </c>
      <c r="E120" s="17"/>
      <c r="F120" s="17"/>
      <c r="G120" s="17"/>
    </row>
    <row r="121" spans="1:7" ht="15.75" x14ac:dyDescent="0.25">
      <c r="A121" s="73" t="s">
        <v>26</v>
      </c>
      <c r="B121" s="73" t="s">
        <v>230</v>
      </c>
      <c r="C121" s="74" t="s">
        <v>231</v>
      </c>
      <c r="D121" s="80" t="s">
        <v>19</v>
      </c>
      <c r="E121" s="17"/>
      <c r="F121" s="17"/>
      <c r="G121" s="17"/>
    </row>
    <row r="122" spans="1:7" ht="15.75" x14ac:dyDescent="0.25">
      <c r="A122" s="73" t="s">
        <v>26</v>
      </c>
      <c r="B122" s="73" t="s">
        <v>232</v>
      </c>
      <c r="C122" s="74" t="s">
        <v>233</v>
      </c>
      <c r="D122" s="80" t="s">
        <v>19</v>
      </c>
      <c r="E122" s="17"/>
      <c r="F122" s="17"/>
      <c r="G122" s="17"/>
    </row>
    <row r="123" spans="1:7" ht="15.75" x14ac:dyDescent="0.25">
      <c r="A123" s="73" t="s">
        <v>26</v>
      </c>
      <c r="B123" s="73" t="s">
        <v>234</v>
      </c>
      <c r="C123" s="74" t="s">
        <v>235</v>
      </c>
      <c r="D123" s="80" t="s">
        <v>19</v>
      </c>
      <c r="E123" s="17"/>
      <c r="F123" s="17"/>
      <c r="G123" s="17"/>
    </row>
    <row r="124" spans="1:7" ht="15.75" x14ac:dyDescent="0.25">
      <c r="A124" s="73" t="s">
        <v>26</v>
      </c>
      <c r="B124" s="73" t="s">
        <v>236</v>
      </c>
      <c r="C124" s="74" t="s">
        <v>237</v>
      </c>
      <c r="D124" s="80" t="s">
        <v>19</v>
      </c>
      <c r="E124" s="17"/>
      <c r="F124" s="17"/>
      <c r="G124" s="17"/>
    </row>
    <row r="125" spans="1:7" ht="15.75" x14ac:dyDescent="0.25">
      <c r="A125" s="73" t="s">
        <v>26</v>
      </c>
      <c r="B125" s="73" t="s">
        <v>238</v>
      </c>
      <c r="C125" s="74" t="s">
        <v>239</v>
      </c>
      <c r="D125" s="80" t="s">
        <v>19</v>
      </c>
      <c r="E125" s="17"/>
      <c r="F125" s="17"/>
      <c r="G125" s="17"/>
    </row>
    <row r="126" spans="1:7" ht="15.75" x14ac:dyDescent="0.25">
      <c r="A126" s="73" t="s">
        <v>26</v>
      </c>
      <c r="B126" s="73" t="s">
        <v>240</v>
      </c>
      <c r="C126" s="74" t="s">
        <v>241</v>
      </c>
      <c r="D126" s="80" t="s">
        <v>19</v>
      </c>
      <c r="E126" s="17"/>
      <c r="F126" s="17"/>
      <c r="G126" s="17"/>
    </row>
    <row r="127" spans="1:7" ht="15.75" x14ac:dyDescent="0.25">
      <c r="A127" s="73" t="s">
        <v>26</v>
      </c>
      <c r="B127" s="73" t="s">
        <v>242</v>
      </c>
      <c r="C127" s="74" t="s">
        <v>243</v>
      </c>
      <c r="D127" s="80" t="s">
        <v>19</v>
      </c>
      <c r="E127" s="17"/>
      <c r="F127" s="17"/>
      <c r="G127" s="17"/>
    </row>
    <row r="128" spans="1:7" ht="15.75" x14ac:dyDescent="0.25">
      <c r="A128" s="73" t="s">
        <v>26</v>
      </c>
      <c r="B128" s="73" t="s">
        <v>244</v>
      </c>
      <c r="C128" s="74" t="s">
        <v>245</v>
      </c>
      <c r="D128" s="80" t="s">
        <v>19</v>
      </c>
      <c r="E128" s="17"/>
      <c r="F128" s="17"/>
      <c r="G128" s="17"/>
    </row>
    <row r="129" spans="1:7" ht="15.75" x14ac:dyDescent="0.25">
      <c r="A129" s="73" t="s">
        <v>26</v>
      </c>
      <c r="B129" s="73" t="s">
        <v>246</v>
      </c>
      <c r="C129" s="74" t="s">
        <v>247</v>
      </c>
      <c r="D129" s="80" t="s">
        <v>19</v>
      </c>
      <c r="E129" s="17"/>
      <c r="F129" s="17"/>
      <c r="G129" s="17"/>
    </row>
    <row r="130" spans="1:7" ht="15.75" x14ac:dyDescent="0.25">
      <c r="A130" s="73" t="s">
        <v>26</v>
      </c>
      <c r="B130" s="73" t="s">
        <v>248</v>
      </c>
      <c r="C130" s="74" t="s">
        <v>249</v>
      </c>
      <c r="D130" s="80" t="s">
        <v>19</v>
      </c>
      <c r="E130" s="17"/>
      <c r="F130" s="17"/>
      <c r="G130" s="17"/>
    </row>
    <row r="131" spans="1:7" s="19" customFormat="1" ht="15.75" x14ac:dyDescent="0.25">
      <c r="A131" s="77"/>
      <c r="B131" s="77"/>
      <c r="C131" s="78"/>
      <c r="D131" s="79"/>
      <c r="E131" s="18"/>
      <c r="F131" s="18"/>
      <c r="G131" s="18"/>
    </row>
    <row r="132" spans="1:7" ht="15.75" x14ac:dyDescent="0.25">
      <c r="A132" s="72" t="s">
        <v>28</v>
      </c>
      <c r="B132" s="73" t="s">
        <v>119</v>
      </c>
      <c r="C132" s="74" t="s">
        <v>250</v>
      </c>
      <c r="D132" s="75" t="s">
        <v>6</v>
      </c>
      <c r="E132" s="17"/>
      <c r="F132" s="17"/>
      <c r="G132" s="17"/>
    </row>
    <row r="133" spans="1:7" ht="15.75" x14ac:dyDescent="0.25">
      <c r="A133" s="73" t="s">
        <v>28</v>
      </c>
      <c r="B133" s="73" t="s">
        <v>251</v>
      </c>
      <c r="C133" s="74" t="s">
        <v>252</v>
      </c>
      <c r="D133" s="75" t="s">
        <v>6</v>
      </c>
      <c r="E133" s="17"/>
      <c r="F133" s="17"/>
      <c r="G133" s="17"/>
    </row>
    <row r="134" spans="1:7" ht="31.5" x14ac:dyDescent="0.25">
      <c r="A134" s="73" t="s">
        <v>28</v>
      </c>
      <c r="B134" s="73" t="s">
        <v>253</v>
      </c>
      <c r="C134" s="74" t="s">
        <v>254</v>
      </c>
      <c r="D134" s="75" t="s">
        <v>6</v>
      </c>
      <c r="E134" s="17"/>
      <c r="F134" s="17"/>
      <c r="G134" s="17"/>
    </row>
    <row r="135" spans="1:7" ht="31.5" x14ac:dyDescent="0.25">
      <c r="A135" s="73" t="s">
        <v>28</v>
      </c>
      <c r="B135" s="73" t="s">
        <v>255</v>
      </c>
      <c r="C135" s="74" t="s">
        <v>256</v>
      </c>
      <c r="D135" s="76" t="s">
        <v>19</v>
      </c>
      <c r="E135" s="17"/>
      <c r="F135" s="17"/>
      <c r="G135" s="17"/>
    </row>
    <row r="136" spans="1:7" ht="15.75" x14ac:dyDescent="0.25">
      <c r="A136" s="73" t="s">
        <v>28</v>
      </c>
      <c r="B136" s="73" t="s">
        <v>257</v>
      </c>
      <c r="C136" s="74" t="s">
        <v>258</v>
      </c>
      <c r="D136" s="76" t="s">
        <v>19</v>
      </c>
      <c r="E136" s="17"/>
      <c r="F136" s="17"/>
      <c r="G136" s="17"/>
    </row>
    <row r="137" spans="1:7" s="19" customFormat="1" ht="15.75" x14ac:dyDescent="0.25">
      <c r="A137" s="77"/>
      <c r="B137" s="77"/>
      <c r="C137" s="78"/>
      <c r="D137" s="79"/>
      <c r="E137" s="18"/>
      <c r="F137" s="18"/>
      <c r="G137" s="18"/>
    </row>
    <row r="138" spans="1:7" ht="15.75" x14ac:dyDescent="0.25">
      <c r="A138" s="72" t="s">
        <v>30</v>
      </c>
      <c r="B138" s="73" t="s">
        <v>259</v>
      </c>
      <c r="C138" s="74" t="s">
        <v>260</v>
      </c>
      <c r="D138" s="75" t="s">
        <v>6</v>
      </c>
      <c r="E138" s="17"/>
      <c r="F138" s="17"/>
      <c r="G138" s="17"/>
    </row>
    <row r="139" spans="1:7" ht="15.75" x14ac:dyDescent="0.25">
      <c r="A139" s="73" t="s">
        <v>30</v>
      </c>
      <c r="B139" s="73" t="s">
        <v>261</v>
      </c>
      <c r="C139" s="74" t="s">
        <v>262</v>
      </c>
      <c r="D139" s="75" t="s">
        <v>6</v>
      </c>
      <c r="E139" s="17"/>
      <c r="F139" s="17"/>
      <c r="G139" s="17"/>
    </row>
    <row r="140" spans="1:7" ht="31.5" x14ac:dyDescent="0.25">
      <c r="A140" s="73" t="s">
        <v>30</v>
      </c>
      <c r="B140" s="73" t="s">
        <v>263</v>
      </c>
      <c r="C140" s="74" t="s">
        <v>264</v>
      </c>
      <c r="D140" s="75" t="s">
        <v>6</v>
      </c>
      <c r="E140" s="17"/>
      <c r="F140" s="17"/>
      <c r="G140" s="17"/>
    </row>
    <row r="141" spans="1:7" s="19" customFormat="1" ht="15.75" x14ac:dyDescent="0.25">
      <c r="A141" s="77"/>
      <c r="B141" s="77"/>
      <c r="C141" s="78"/>
      <c r="D141" s="79"/>
      <c r="E141" s="18"/>
      <c r="F141" s="18"/>
      <c r="G141" s="18"/>
    </row>
    <row r="142" spans="1:7" ht="15.75" x14ac:dyDescent="0.25">
      <c r="A142" s="72" t="s">
        <v>33</v>
      </c>
      <c r="B142" s="73" t="s">
        <v>119</v>
      </c>
      <c r="C142" s="74" t="s">
        <v>250</v>
      </c>
      <c r="D142" s="75" t="s">
        <v>6</v>
      </c>
      <c r="E142" s="17"/>
      <c r="F142" s="17"/>
      <c r="G142" s="17"/>
    </row>
    <row r="143" spans="1:7" ht="15.75" x14ac:dyDescent="0.25">
      <c r="A143" s="73" t="s">
        <v>33</v>
      </c>
      <c r="B143" s="73" t="s">
        <v>259</v>
      </c>
      <c r="C143" s="74" t="s">
        <v>265</v>
      </c>
      <c r="D143" s="75" t="s">
        <v>6</v>
      </c>
      <c r="E143" s="17"/>
      <c r="F143" s="17"/>
      <c r="G143" s="17"/>
    </row>
    <row r="144" spans="1:7" ht="15.75" x14ac:dyDescent="0.25">
      <c r="A144" s="73" t="s">
        <v>33</v>
      </c>
      <c r="B144" s="73" t="s">
        <v>266</v>
      </c>
      <c r="C144" s="74" t="s">
        <v>267</v>
      </c>
      <c r="D144" s="75" t="s">
        <v>6</v>
      </c>
      <c r="E144" s="17"/>
      <c r="F144" s="17"/>
      <c r="G144" s="17"/>
    </row>
    <row r="145" spans="1:7" s="19" customFormat="1" ht="15.75" x14ac:dyDescent="0.25">
      <c r="A145" s="77"/>
      <c r="B145" s="77"/>
      <c r="C145" s="78"/>
      <c r="D145" s="79"/>
      <c r="E145" s="18"/>
      <c r="F145" s="18"/>
      <c r="G145" s="18"/>
    </row>
    <row r="146" spans="1:7" ht="15.75" x14ac:dyDescent="0.25">
      <c r="A146" s="72" t="s">
        <v>35</v>
      </c>
      <c r="B146" s="73" t="s">
        <v>119</v>
      </c>
      <c r="C146" s="74" t="s">
        <v>268</v>
      </c>
      <c r="D146" s="75" t="s">
        <v>6</v>
      </c>
      <c r="E146" s="17"/>
      <c r="F146" s="17"/>
      <c r="G146" s="17"/>
    </row>
    <row r="147" spans="1:7" ht="15.75" x14ac:dyDescent="0.25">
      <c r="A147" s="73" t="s">
        <v>35</v>
      </c>
      <c r="B147" s="73" t="s">
        <v>269</v>
      </c>
      <c r="C147" s="74" t="s">
        <v>270</v>
      </c>
      <c r="D147" s="75" t="s">
        <v>6</v>
      </c>
      <c r="E147" s="17"/>
      <c r="F147" s="17"/>
      <c r="G147" s="17"/>
    </row>
    <row r="148" spans="1:7" ht="15.75" x14ac:dyDescent="0.25">
      <c r="A148" s="73" t="s">
        <v>35</v>
      </c>
      <c r="B148" s="73" t="s">
        <v>271</v>
      </c>
      <c r="C148" s="74" t="s">
        <v>272</v>
      </c>
      <c r="D148" s="75" t="s">
        <v>6</v>
      </c>
      <c r="E148" s="17"/>
      <c r="F148" s="17"/>
      <c r="G148" s="17"/>
    </row>
    <row r="149" spans="1:7" ht="15.75" x14ac:dyDescent="0.25">
      <c r="A149" s="73" t="s">
        <v>35</v>
      </c>
      <c r="B149" s="73" t="s">
        <v>273</v>
      </c>
      <c r="C149" s="74" t="s">
        <v>274</v>
      </c>
      <c r="D149" s="80" t="s">
        <v>19</v>
      </c>
      <c r="E149" s="17"/>
      <c r="F149" s="17"/>
      <c r="G149" s="17"/>
    </row>
    <row r="150" spans="1:7" ht="15.75" x14ac:dyDescent="0.25">
      <c r="A150" s="73" t="s">
        <v>35</v>
      </c>
      <c r="B150" s="73" t="s">
        <v>275</v>
      </c>
      <c r="C150" s="74" t="s">
        <v>276</v>
      </c>
      <c r="D150" s="80" t="s">
        <v>19</v>
      </c>
      <c r="E150" s="17"/>
      <c r="F150" s="17"/>
      <c r="G150" s="17"/>
    </row>
    <row r="151" spans="1:7" ht="15.75" x14ac:dyDescent="0.25">
      <c r="A151" s="73" t="s">
        <v>35</v>
      </c>
      <c r="B151" s="73" t="s">
        <v>277</v>
      </c>
      <c r="C151" s="74" t="s">
        <v>278</v>
      </c>
      <c r="D151" s="80" t="s">
        <v>19</v>
      </c>
      <c r="E151" s="17"/>
      <c r="F151" s="17"/>
      <c r="G151" s="17"/>
    </row>
    <row r="152" spans="1:7" s="19" customFormat="1" ht="15.75" x14ac:dyDescent="0.25">
      <c r="A152" s="77"/>
      <c r="B152" s="77"/>
      <c r="C152" s="78"/>
      <c r="D152" s="79"/>
      <c r="E152" s="18"/>
      <c r="F152" s="18"/>
      <c r="G152" s="18"/>
    </row>
    <row r="153" spans="1:7" ht="15.75" x14ac:dyDescent="0.25">
      <c r="A153" s="72" t="s">
        <v>38</v>
      </c>
      <c r="B153" s="80" t="s">
        <v>279</v>
      </c>
      <c r="C153" s="74" t="s">
        <v>280</v>
      </c>
      <c r="D153" s="75" t="s">
        <v>6</v>
      </c>
      <c r="E153" s="17"/>
      <c r="F153" s="17"/>
      <c r="G153" s="17"/>
    </row>
    <row r="154" spans="1:7" ht="15.75" x14ac:dyDescent="0.25">
      <c r="A154" s="73" t="s">
        <v>38</v>
      </c>
      <c r="B154" s="80" t="s">
        <v>281</v>
      </c>
      <c r="C154" s="74" t="s">
        <v>282</v>
      </c>
      <c r="D154" s="75" t="s">
        <v>6</v>
      </c>
      <c r="E154" s="17"/>
      <c r="F154" s="17"/>
      <c r="G154" s="17"/>
    </row>
    <row r="155" spans="1:7" ht="15.75" x14ac:dyDescent="0.25">
      <c r="A155" s="73" t="s">
        <v>38</v>
      </c>
      <c r="B155" s="80" t="s">
        <v>283</v>
      </c>
      <c r="C155" s="74" t="s">
        <v>284</v>
      </c>
      <c r="D155" s="80" t="s">
        <v>19</v>
      </c>
      <c r="E155" s="17"/>
      <c r="F155" s="17"/>
      <c r="G155" s="17"/>
    </row>
    <row r="156" spans="1:7" ht="15.75" x14ac:dyDescent="0.25">
      <c r="A156" s="73" t="s">
        <v>38</v>
      </c>
      <c r="B156" s="80" t="s">
        <v>285</v>
      </c>
      <c r="C156" s="74" t="s">
        <v>286</v>
      </c>
      <c r="D156" s="75" t="s">
        <v>6</v>
      </c>
      <c r="E156" s="17"/>
      <c r="F156" s="17"/>
      <c r="G156" s="17"/>
    </row>
    <row r="157" spans="1:7" ht="15.75" x14ac:dyDescent="0.25">
      <c r="A157" s="73" t="s">
        <v>38</v>
      </c>
      <c r="B157" s="74" t="s">
        <v>287</v>
      </c>
      <c r="C157" s="74" t="s">
        <v>288</v>
      </c>
      <c r="D157" s="80" t="s">
        <v>19</v>
      </c>
      <c r="E157" s="17"/>
      <c r="F157" s="17"/>
      <c r="G157" s="17"/>
    </row>
    <row r="158" spans="1:7" ht="15.75" x14ac:dyDescent="0.25">
      <c r="A158" s="73" t="s">
        <v>38</v>
      </c>
      <c r="B158" s="74" t="s">
        <v>289</v>
      </c>
      <c r="C158" s="74" t="s">
        <v>290</v>
      </c>
      <c r="D158" s="80" t="s">
        <v>19</v>
      </c>
      <c r="E158" s="17"/>
      <c r="F158" s="17"/>
      <c r="G158" s="17"/>
    </row>
    <row r="159" spans="1:7" ht="15.75" x14ac:dyDescent="0.25">
      <c r="A159" s="73" t="s">
        <v>38</v>
      </c>
      <c r="B159" s="80" t="s">
        <v>291</v>
      </c>
      <c r="C159" s="74" t="s">
        <v>292</v>
      </c>
      <c r="D159" s="80" t="s">
        <v>19</v>
      </c>
      <c r="E159" s="17"/>
      <c r="F159" s="17"/>
      <c r="G159" s="17"/>
    </row>
    <row r="160" spans="1:7" ht="15.75" x14ac:dyDescent="0.25">
      <c r="A160" s="73" t="s">
        <v>38</v>
      </c>
      <c r="B160" s="80" t="s">
        <v>293</v>
      </c>
      <c r="C160" s="74" t="s">
        <v>294</v>
      </c>
      <c r="D160" s="80" t="s">
        <v>19</v>
      </c>
      <c r="E160" s="17"/>
      <c r="F160" s="17"/>
      <c r="G160" s="17"/>
    </row>
    <row r="161" spans="1:7" s="19" customFormat="1" ht="15.75" x14ac:dyDescent="0.25">
      <c r="A161" s="77"/>
      <c r="B161" s="79"/>
      <c r="C161" s="78"/>
      <c r="D161" s="79"/>
      <c r="E161" s="18"/>
      <c r="F161" s="18"/>
      <c r="G161" s="18"/>
    </row>
    <row r="162" spans="1:7" ht="15.75" x14ac:dyDescent="0.25">
      <c r="A162" s="72" t="s">
        <v>40</v>
      </c>
      <c r="B162" s="80" t="s">
        <v>279</v>
      </c>
      <c r="C162" s="74" t="s">
        <v>295</v>
      </c>
      <c r="D162" s="75" t="s">
        <v>6</v>
      </c>
      <c r="E162" s="17"/>
      <c r="F162" s="17"/>
      <c r="G162" s="17"/>
    </row>
    <row r="163" spans="1:7" ht="15.75" x14ac:dyDescent="0.25">
      <c r="A163" s="73" t="s">
        <v>40</v>
      </c>
      <c r="B163" s="80" t="s">
        <v>119</v>
      </c>
      <c r="C163" s="74" t="s">
        <v>296</v>
      </c>
      <c r="D163" s="75" t="s">
        <v>6</v>
      </c>
      <c r="E163" s="17"/>
      <c r="F163" s="17"/>
      <c r="G163" s="17"/>
    </row>
    <row r="164" spans="1:7" ht="15.75" x14ac:dyDescent="0.25">
      <c r="A164" s="73" t="s">
        <v>40</v>
      </c>
      <c r="B164" s="80" t="s">
        <v>297</v>
      </c>
      <c r="C164" s="74" t="s">
        <v>298</v>
      </c>
      <c r="D164" s="80" t="s">
        <v>19</v>
      </c>
      <c r="E164" s="17"/>
      <c r="F164" s="17"/>
      <c r="G164" s="17"/>
    </row>
    <row r="165" spans="1:7" ht="15.75" x14ac:dyDescent="0.25">
      <c r="A165" s="73" t="s">
        <v>40</v>
      </c>
      <c r="B165" s="80" t="s">
        <v>299</v>
      </c>
      <c r="C165" s="74" t="s">
        <v>300</v>
      </c>
      <c r="D165" s="75" t="s">
        <v>6</v>
      </c>
      <c r="E165" s="17"/>
      <c r="F165" s="17"/>
      <c r="G165" s="17"/>
    </row>
    <row r="166" spans="1:7" ht="15.75" x14ac:dyDescent="0.25">
      <c r="A166" s="73" t="s">
        <v>40</v>
      </c>
      <c r="B166" s="80" t="s">
        <v>293</v>
      </c>
      <c r="C166" s="74" t="s">
        <v>301</v>
      </c>
      <c r="D166" s="80" t="s">
        <v>19</v>
      </c>
      <c r="E166" s="17"/>
      <c r="F166" s="17"/>
      <c r="G166" s="17"/>
    </row>
    <row r="167" spans="1:7" ht="15.75" x14ac:dyDescent="0.25">
      <c r="A167" s="73" t="s">
        <v>40</v>
      </c>
      <c r="B167" s="80" t="s">
        <v>302</v>
      </c>
      <c r="C167" s="74" t="s">
        <v>303</v>
      </c>
      <c r="D167" s="80" t="s">
        <v>19</v>
      </c>
      <c r="E167" s="17"/>
      <c r="F167" s="17"/>
      <c r="G167" s="17"/>
    </row>
    <row r="168" spans="1:7" ht="15.75" x14ac:dyDescent="0.25">
      <c r="A168" s="73" t="s">
        <v>40</v>
      </c>
      <c r="B168" s="80" t="s">
        <v>304</v>
      </c>
      <c r="C168" s="74" t="s">
        <v>305</v>
      </c>
      <c r="D168" s="80" t="s">
        <v>19</v>
      </c>
      <c r="E168" s="17"/>
      <c r="F168" s="17"/>
      <c r="G168" s="17"/>
    </row>
    <row r="169" spans="1:7" ht="15.75" x14ac:dyDescent="0.25">
      <c r="A169" s="73" t="s">
        <v>40</v>
      </c>
      <c r="B169" s="80" t="s">
        <v>306</v>
      </c>
      <c r="C169" s="74" t="s">
        <v>307</v>
      </c>
      <c r="D169" s="80" t="s">
        <v>19</v>
      </c>
      <c r="E169" s="17"/>
      <c r="F169" s="17"/>
      <c r="G169" s="17"/>
    </row>
    <row r="170" spans="1:7" ht="31.5" x14ac:dyDescent="0.25">
      <c r="A170" s="73" t="s">
        <v>40</v>
      </c>
      <c r="B170" s="80" t="s">
        <v>308</v>
      </c>
      <c r="C170" s="74" t="s">
        <v>309</v>
      </c>
      <c r="D170" s="80" t="s">
        <v>19</v>
      </c>
      <c r="E170" s="17"/>
      <c r="F170" s="17"/>
      <c r="G170" s="17"/>
    </row>
    <row r="171" spans="1:7" ht="31.5" x14ac:dyDescent="0.25">
      <c r="A171" s="73" t="s">
        <v>40</v>
      </c>
      <c r="B171" s="80" t="s">
        <v>310</v>
      </c>
      <c r="C171" s="74" t="s">
        <v>309</v>
      </c>
      <c r="D171" s="80" t="s">
        <v>19</v>
      </c>
      <c r="E171" s="17"/>
      <c r="F171" s="17"/>
      <c r="G171" s="17"/>
    </row>
    <row r="172" spans="1:7" ht="31.5" x14ac:dyDescent="0.25">
      <c r="A172" s="73" t="s">
        <v>40</v>
      </c>
      <c r="B172" s="80" t="s">
        <v>311</v>
      </c>
      <c r="C172" s="74" t="s">
        <v>309</v>
      </c>
      <c r="D172" s="80" t="s">
        <v>19</v>
      </c>
      <c r="E172" s="17"/>
      <c r="F172" s="17"/>
      <c r="G172" s="17"/>
    </row>
    <row r="173" spans="1:7" ht="31.5" x14ac:dyDescent="0.25">
      <c r="A173" s="73" t="s">
        <v>40</v>
      </c>
      <c r="B173" s="80" t="s">
        <v>312</v>
      </c>
      <c r="C173" s="74" t="s">
        <v>309</v>
      </c>
      <c r="D173" s="80" t="s">
        <v>19</v>
      </c>
      <c r="E173" s="17"/>
      <c r="F173" s="17"/>
      <c r="G173" s="17"/>
    </row>
    <row r="174" spans="1:7" ht="31.5" x14ac:dyDescent="0.25">
      <c r="A174" s="73" t="s">
        <v>40</v>
      </c>
      <c r="B174" s="80" t="s">
        <v>313</v>
      </c>
      <c r="C174" s="74" t="s">
        <v>309</v>
      </c>
      <c r="D174" s="80" t="s">
        <v>19</v>
      </c>
      <c r="E174" s="17"/>
      <c r="F174" s="17"/>
      <c r="G174" s="17"/>
    </row>
    <row r="175" spans="1:7" s="19" customFormat="1" ht="15.75" x14ac:dyDescent="0.25">
      <c r="A175" s="77"/>
      <c r="B175" s="79"/>
      <c r="C175" s="78"/>
      <c r="D175" s="79"/>
      <c r="E175" s="18"/>
      <c r="F175" s="18"/>
      <c r="G175" s="18"/>
    </row>
    <row r="176" spans="1:7" ht="15.75" x14ac:dyDescent="0.25">
      <c r="A176" s="72" t="s">
        <v>43</v>
      </c>
      <c r="B176" s="80" t="s">
        <v>314</v>
      </c>
      <c r="C176" s="74" t="s">
        <v>315</v>
      </c>
      <c r="D176" s="75" t="s">
        <v>6</v>
      </c>
      <c r="E176" s="17"/>
      <c r="F176" s="17"/>
      <c r="G176" s="17"/>
    </row>
    <row r="177" spans="1:7" ht="15.75" x14ac:dyDescent="0.25">
      <c r="A177" s="73" t="s">
        <v>43</v>
      </c>
      <c r="B177" s="80" t="s">
        <v>316</v>
      </c>
      <c r="C177" s="74" t="s">
        <v>317</v>
      </c>
      <c r="D177" s="75" t="s">
        <v>6</v>
      </c>
      <c r="E177" s="17"/>
      <c r="F177" s="17"/>
      <c r="G177" s="17"/>
    </row>
    <row r="178" spans="1:7" ht="15.75" x14ac:dyDescent="0.25">
      <c r="A178" s="73" t="s">
        <v>43</v>
      </c>
      <c r="B178" s="80" t="s">
        <v>318</v>
      </c>
      <c r="C178" s="74" t="s">
        <v>319</v>
      </c>
      <c r="D178" s="75" t="s">
        <v>6</v>
      </c>
      <c r="E178" s="17"/>
      <c r="F178" s="17"/>
      <c r="G178" s="17"/>
    </row>
    <row r="179" spans="1:7" ht="15.75" x14ac:dyDescent="0.25">
      <c r="A179" s="73" t="s">
        <v>43</v>
      </c>
      <c r="B179" s="80" t="s">
        <v>320</v>
      </c>
      <c r="C179" s="74" t="s">
        <v>321</v>
      </c>
      <c r="D179" s="80" t="s">
        <v>19</v>
      </c>
      <c r="E179" s="17"/>
      <c r="F179" s="17"/>
      <c r="G179" s="17"/>
    </row>
    <row r="180" spans="1:7" ht="15.75" x14ac:dyDescent="0.25">
      <c r="A180" s="73" t="s">
        <v>43</v>
      </c>
      <c r="B180" s="80" t="s">
        <v>322</v>
      </c>
      <c r="C180" s="74" t="s">
        <v>323</v>
      </c>
      <c r="D180" s="80" t="s">
        <v>19</v>
      </c>
      <c r="E180" s="17"/>
      <c r="F180" s="17"/>
      <c r="G180" s="17"/>
    </row>
    <row r="181" spans="1:7" ht="15.75" x14ac:dyDescent="0.25">
      <c r="A181" s="73" t="s">
        <v>43</v>
      </c>
      <c r="B181" s="80" t="s">
        <v>324</v>
      </c>
      <c r="C181" s="74" t="s">
        <v>325</v>
      </c>
      <c r="D181" s="80" t="s">
        <v>19</v>
      </c>
      <c r="E181" s="17"/>
      <c r="F181" s="17"/>
      <c r="G181" s="17"/>
    </row>
    <row r="182" spans="1:7" ht="15.75" x14ac:dyDescent="0.25">
      <c r="A182" s="73" t="s">
        <v>43</v>
      </c>
      <c r="B182" s="80" t="s">
        <v>326</v>
      </c>
      <c r="C182" s="74" t="s">
        <v>327</v>
      </c>
      <c r="D182" s="80" t="s">
        <v>19</v>
      </c>
      <c r="E182" s="17"/>
      <c r="F182" s="17"/>
      <c r="G182" s="17"/>
    </row>
    <row r="183" spans="1:7" ht="31.5" x14ac:dyDescent="0.25">
      <c r="A183" s="73" t="s">
        <v>43</v>
      </c>
      <c r="B183" s="80" t="s">
        <v>2</v>
      </c>
      <c r="C183" s="74" t="s">
        <v>328</v>
      </c>
      <c r="D183" s="80" t="s">
        <v>19</v>
      </c>
      <c r="E183" s="17"/>
      <c r="F183" s="17"/>
      <c r="G183" s="17"/>
    </row>
    <row r="184" spans="1:7" ht="15.75" x14ac:dyDescent="0.25">
      <c r="A184" s="73" t="s">
        <v>43</v>
      </c>
      <c r="B184" s="80" t="s">
        <v>329</v>
      </c>
      <c r="C184" s="74" t="s">
        <v>330</v>
      </c>
      <c r="D184" s="80" t="s">
        <v>19</v>
      </c>
      <c r="E184" s="17"/>
      <c r="F184" s="17"/>
      <c r="G184" s="17"/>
    </row>
    <row r="185" spans="1:7" ht="15.75" x14ac:dyDescent="0.25">
      <c r="A185" s="73" t="s">
        <v>43</v>
      </c>
      <c r="B185" s="80" t="s">
        <v>134</v>
      </c>
      <c r="C185" s="74" t="s">
        <v>331</v>
      </c>
      <c r="D185" s="80" t="s">
        <v>19</v>
      </c>
      <c r="E185" s="17"/>
      <c r="F185" s="17"/>
      <c r="G185" s="17"/>
    </row>
    <row r="186" spans="1:7" ht="15.75" x14ac:dyDescent="0.25">
      <c r="A186" s="73" t="s">
        <v>43</v>
      </c>
      <c r="B186" s="80" t="s">
        <v>135</v>
      </c>
      <c r="C186" s="74" t="s">
        <v>332</v>
      </c>
      <c r="D186" s="80" t="s">
        <v>19</v>
      </c>
      <c r="E186" s="17"/>
      <c r="F186" s="17"/>
      <c r="G186" s="17"/>
    </row>
    <row r="187" spans="1:7" ht="15.75" x14ac:dyDescent="0.25">
      <c r="A187" s="73" t="s">
        <v>43</v>
      </c>
      <c r="B187" s="80" t="s">
        <v>93</v>
      </c>
      <c r="C187" s="74" t="s">
        <v>333</v>
      </c>
      <c r="D187" s="80" t="s">
        <v>19</v>
      </c>
      <c r="E187" s="17"/>
      <c r="F187" s="17"/>
      <c r="G187" s="17"/>
    </row>
    <row r="188" spans="1:7" ht="15.75" x14ac:dyDescent="0.25">
      <c r="A188" s="73" t="s">
        <v>43</v>
      </c>
      <c r="B188" s="80" t="s">
        <v>95</v>
      </c>
      <c r="C188" s="74" t="s">
        <v>334</v>
      </c>
      <c r="D188" s="80" t="s">
        <v>19</v>
      </c>
      <c r="E188" s="17"/>
      <c r="F188" s="17"/>
      <c r="G188" s="17"/>
    </row>
    <row r="189" spans="1:7" ht="15.75" x14ac:dyDescent="0.25">
      <c r="A189" s="73" t="s">
        <v>43</v>
      </c>
      <c r="B189" s="80" t="s">
        <v>138</v>
      </c>
      <c r="C189" s="74" t="s">
        <v>335</v>
      </c>
      <c r="D189" s="80" t="s">
        <v>19</v>
      </c>
      <c r="E189" s="17"/>
      <c r="F189" s="17"/>
      <c r="G189" s="17"/>
    </row>
    <row r="190" spans="1:7" ht="15.75" x14ac:dyDescent="0.25">
      <c r="A190" s="73" t="s">
        <v>43</v>
      </c>
      <c r="B190" s="80" t="s">
        <v>336</v>
      </c>
      <c r="C190" s="74" t="s">
        <v>336</v>
      </c>
      <c r="D190" s="80" t="s">
        <v>19</v>
      </c>
      <c r="E190" s="17"/>
      <c r="F190" s="17"/>
      <c r="G190" s="17"/>
    </row>
    <row r="191" spans="1:7" ht="15.75" x14ac:dyDescent="0.25">
      <c r="A191" s="73" t="s">
        <v>43</v>
      </c>
      <c r="B191" s="80" t="s">
        <v>337</v>
      </c>
      <c r="C191" s="74" t="s">
        <v>337</v>
      </c>
      <c r="D191" s="80" t="s">
        <v>19</v>
      </c>
      <c r="E191" s="17"/>
      <c r="F191" s="17"/>
      <c r="G191" s="17"/>
    </row>
    <row r="192" spans="1:7" ht="15.75" x14ac:dyDescent="0.25">
      <c r="A192" s="73" t="s">
        <v>43</v>
      </c>
      <c r="B192" s="80" t="s">
        <v>117</v>
      </c>
      <c r="C192" s="74" t="s">
        <v>338</v>
      </c>
      <c r="D192" s="80" t="s">
        <v>19</v>
      </c>
      <c r="E192" s="17"/>
      <c r="F192" s="17"/>
      <c r="G192" s="17"/>
    </row>
    <row r="193" spans="1:7" ht="15.75" x14ac:dyDescent="0.25">
      <c r="A193" s="73" t="s">
        <v>43</v>
      </c>
      <c r="B193" s="80" t="s">
        <v>111</v>
      </c>
      <c r="C193" s="74" t="s">
        <v>339</v>
      </c>
      <c r="D193" s="80" t="s">
        <v>19</v>
      </c>
      <c r="E193" s="17"/>
      <c r="F193" s="17"/>
      <c r="G193" s="17"/>
    </row>
    <row r="194" spans="1:7" ht="15.75" x14ac:dyDescent="0.25">
      <c r="A194" s="73" t="s">
        <v>43</v>
      </c>
      <c r="B194" s="80" t="s">
        <v>340</v>
      </c>
      <c r="C194" s="74" t="s">
        <v>341</v>
      </c>
      <c r="D194" s="80" t="s">
        <v>19</v>
      </c>
      <c r="E194" s="17"/>
      <c r="F194" s="17"/>
      <c r="G194" s="17"/>
    </row>
    <row r="195" spans="1:7" s="19" customFormat="1" ht="15.75" x14ac:dyDescent="0.25">
      <c r="A195" s="77"/>
      <c r="B195" s="79"/>
      <c r="C195" s="78"/>
      <c r="D195" s="79"/>
      <c r="E195" s="18"/>
      <c r="F195" s="18"/>
      <c r="G195" s="18"/>
    </row>
    <row r="196" spans="1:7" ht="15.75" x14ac:dyDescent="0.25">
      <c r="A196" s="72" t="s">
        <v>45</v>
      </c>
      <c r="B196" s="80" t="s">
        <v>314</v>
      </c>
      <c r="C196" s="74" t="s">
        <v>314</v>
      </c>
      <c r="D196" s="75" t="s">
        <v>6</v>
      </c>
      <c r="E196" s="17"/>
      <c r="F196" s="17"/>
      <c r="G196" s="17"/>
    </row>
    <row r="197" spans="1:7" ht="15.75" x14ac:dyDescent="0.25">
      <c r="A197" s="73" t="s">
        <v>45</v>
      </c>
      <c r="B197" s="80" t="s">
        <v>119</v>
      </c>
      <c r="C197" s="74" t="s">
        <v>342</v>
      </c>
      <c r="D197" s="75" t="s">
        <v>6</v>
      </c>
      <c r="E197" s="17"/>
      <c r="F197" s="17"/>
      <c r="G197" s="17"/>
    </row>
    <row r="198" spans="1:7" ht="31.5" x14ac:dyDescent="0.25">
      <c r="A198" s="73" t="s">
        <v>45</v>
      </c>
      <c r="B198" s="80" t="s">
        <v>343</v>
      </c>
      <c r="C198" s="74" t="s">
        <v>344</v>
      </c>
      <c r="D198" s="75" t="s">
        <v>6</v>
      </c>
      <c r="E198" s="17"/>
      <c r="F198" s="17"/>
      <c r="G198" s="17"/>
    </row>
    <row r="199" spans="1:7" ht="15.75" x14ac:dyDescent="0.25">
      <c r="A199" s="73" t="s">
        <v>45</v>
      </c>
      <c r="B199" s="80" t="s">
        <v>345</v>
      </c>
      <c r="C199" s="74" t="s">
        <v>346</v>
      </c>
      <c r="D199" s="75" t="s">
        <v>6</v>
      </c>
      <c r="E199" s="17"/>
      <c r="F199" s="17"/>
      <c r="G199" s="17"/>
    </row>
    <row r="200" spans="1:7" ht="15.75" x14ac:dyDescent="0.25">
      <c r="A200" s="73" t="s">
        <v>45</v>
      </c>
      <c r="B200" s="80" t="s">
        <v>347</v>
      </c>
      <c r="C200" s="74" t="s">
        <v>348</v>
      </c>
      <c r="D200" s="75" t="s">
        <v>6</v>
      </c>
      <c r="E200" s="17"/>
      <c r="F200" s="17"/>
      <c r="G200" s="17"/>
    </row>
    <row r="201" spans="1:7" ht="15.75" x14ac:dyDescent="0.25">
      <c r="A201" s="73" t="s">
        <v>45</v>
      </c>
      <c r="B201" s="74" t="s">
        <v>349</v>
      </c>
      <c r="C201" s="74" t="s">
        <v>349</v>
      </c>
      <c r="D201" s="80" t="s">
        <v>19</v>
      </c>
      <c r="E201" s="17"/>
      <c r="F201" s="17"/>
      <c r="G201" s="17"/>
    </row>
    <row r="202" spans="1:7" ht="15.75" x14ac:dyDescent="0.25">
      <c r="A202" s="73" t="s">
        <v>45</v>
      </c>
      <c r="B202" s="80" t="s">
        <v>350</v>
      </c>
      <c r="C202" s="74" t="s">
        <v>351</v>
      </c>
      <c r="D202" s="80" t="s">
        <v>19</v>
      </c>
      <c r="E202" s="17"/>
      <c r="F202" s="17"/>
      <c r="G202" s="17"/>
    </row>
    <row r="203" spans="1:7" ht="15.75" x14ac:dyDescent="0.25">
      <c r="A203" s="73" t="s">
        <v>45</v>
      </c>
      <c r="B203" s="80" t="s">
        <v>293</v>
      </c>
      <c r="C203" s="74" t="s">
        <v>352</v>
      </c>
      <c r="D203" s="80" t="s">
        <v>19</v>
      </c>
      <c r="E203" s="17"/>
      <c r="F203" s="17"/>
      <c r="G203" s="17"/>
    </row>
    <row r="204" spans="1:7" ht="15.75" x14ac:dyDescent="0.25">
      <c r="A204" s="73" t="s">
        <v>45</v>
      </c>
      <c r="B204" s="80" t="s">
        <v>353</v>
      </c>
      <c r="C204" s="74" t="s">
        <v>354</v>
      </c>
      <c r="D204" s="80" t="s">
        <v>19</v>
      </c>
      <c r="E204" s="17"/>
      <c r="F204" s="17"/>
      <c r="G204" s="17"/>
    </row>
    <row r="205" spans="1:7" ht="31.5" x14ac:dyDescent="0.25">
      <c r="A205" s="73" t="s">
        <v>45</v>
      </c>
      <c r="B205" s="80" t="s">
        <v>355</v>
      </c>
      <c r="C205" s="74" t="s">
        <v>356</v>
      </c>
      <c r="D205" s="80" t="s">
        <v>19</v>
      </c>
      <c r="E205" s="17"/>
      <c r="F205" s="17"/>
      <c r="G205" s="17"/>
    </row>
    <row r="206" spans="1:7" ht="31.5" x14ac:dyDescent="0.25">
      <c r="A206" s="73" t="s">
        <v>45</v>
      </c>
      <c r="B206" s="80" t="s">
        <v>357</v>
      </c>
      <c r="C206" s="74" t="s">
        <v>356</v>
      </c>
      <c r="D206" s="80" t="s">
        <v>19</v>
      </c>
      <c r="E206" s="17"/>
      <c r="F206" s="17"/>
      <c r="G206" s="17"/>
    </row>
    <row r="207" spans="1:7" ht="31.5" x14ac:dyDescent="0.25">
      <c r="A207" s="73" t="s">
        <v>45</v>
      </c>
      <c r="B207" s="80" t="s">
        <v>358</v>
      </c>
      <c r="C207" s="74" t="s">
        <v>356</v>
      </c>
      <c r="D207" s="80" t="s">
        <v>19</v>
      </c>
      <c r="E207" s="17"/>
      <c r="F207" s="17"/>
      <c r="G207" s="17"/>
    </row>
    <row r="208" spans="1:7" ht="31.5" x14ac:dyDescent="0.25">
      <c r="A208" s="73" t="s">
        <v>45</v>
      </c>
      <c r="B208" s="80" t="s">
        <v>359</v>
      </c>
      <c r="C208" s="74" t="s">
        <v>356</v>
      </c>
      <c r="D208" s="80" t="s">
        <v>19</v>
      </c>
      <c r="E208" s="17"/>
      <c r="F208" s="17"/>
      <c r="G208" s="17"/>
    </row>
    <row r="209" spans="1:7" s="19" customFormat="1" ht="15.75" x14ac:dyDescent="0.25">
      <c r="A209" s="77"/>
      <c r="B209" s="79"/>
      <c r="C209" s="78"/>
      <c r="D209" s="79"/>
      <c r="E209" s="18"/>
      <c r="F209" s="18"/>
      <c r="G209" s="18"/>
    </row>
    <row r="210" spans="1:7" ht="15.75" x14ac:dyDescent="0.25">
      <c r="A210" s="72" t="s">
        <v>48</v>
      </c>
      <c r="B210" s="80" t="s">
        <v>119</v>
      </c>
      <c r="C210" s="74" t="s">
        <v>360</v>
      </c>
      <c r="D210" s="75" t="s">
        <v>6</v>
      </c>
      <c r="E210" s="17"/>
      <c r="F210" s="17"/>
      <c r="G210" s="17"/>
    </row>
    <row r="211" spans="1:7" ht="15.75" x14ac:dyDescent="0.25">
      <c r="A211" s="73" t="s">
        <v>48</v>
      </c>
      <c r="B211" s="80" t="s">
        <v>361</v>
      </c>
      <c r="C211" s="74" t="s">
        <v>362</v>
      </c>
      <c r="D211" s="75" t="s">
        <v>6</v>
      </c>
      <c r="E211" s="17"/>
      <c r="F211" s="17"/>
      <c r="G211" s="17"/>
    </row>
    <row r="212" spans="1:7" ht="15.75" x14ac:dyDescent="0.25">
      <c r="A212" s="73" t="s">
        <v>48</v>
      </c>
      <c r="B212" s="80" t="s">
        <v>363</v>
      </c>
      <c r="C212" s="74" t="s">
        <v>364</v>
      </c>
      <c r="D212" s="75" t="s">
        <v>6</v>
      </c>
      <c r="E212" s="17"/>
      <c r="F212" s="17"/>
      <c r="G212" s="17"/>
    </row>
    <row r="213" spans="1:7" ht="15.75" x14ac:dyDescent="0.25">
      <c r="A213" s="73" t="s">
        <v>48</v>
      </c>
      <c r="B213" s="80" t="s">
        <v>2</v>
      </c>
      <c r="C213" s="74" t="s">
        <v>365</v>
      </c>
      <c r="D213" s="75" t="s">
        <v>6</v>
      </c>
      <c r="E213" s="17"/>
      <c r="F213" s="17"/>
      <c r="G213" s="17"/>
    </row>
    <row r="214" spans="1:7" ht="15.75" x14ac:dyDescent="0.25">
      <c r="A214" s="73" t="s">
        <v>48</v>
      </c>
      <c r="B214" s="80" t="s">
        <v>366</v>
      </c>
      <c r="C214" s="74" t="s">
        <v>367</v>
      </c>
      <c r="D214" s="80" t="s">
        <v>19</v>
      </c>
      <c r="E214" s="17"/>
      <c r="F214" s="17"/>
      <c r="G214" s="17"/>
    </row>
    <row r="215" spans="1:7" ht="15.75" x14ac:dyDescent="0.25">
      <c r="A215" s="73" t="s">
        <v>48</v>
      </c>
      <c r="B215" s="80" t="s">
        <v>368</v>
      </c>
      <c r="C215" s="74" t="s">
        <v>369</v>
      </c>
      <c r="D215" s="80" t="s">
        <v>19</v>
      </c>
      <c r="E215" s="17"/>
      <c r="F215" s="17"/>
      <c r="G215" s="17"/>
    </row>
    <row r="216" spans="1:7" ht="15.75" x14ac:dyDescent="0.25">
      <c r="A216" s="73" t="s">
        <v>48</v>
      </c>
      <c r="B216" s="80" t="s">
        <v>370</v>
      </c>
      <c r="C216" s="74" t="s">
        <v>371</v>
      </c>
      <c r="D216" s="80" t="s">
        <v>19</v>
      </c>
      <c r="E216" s="17"/>
      <c r="F216" s="17"/>
      <c r="G216" s="17"/>
    </row>
    <row r="217" spans="1:7" s="19" customFormat="1" ht="15.75" x14ac:dyDescent="0.25">
      <c r="A217" s="77"/>
      <c r="B217" s="79"/>
      <c r="C217" s="78"/>
      <c r="D217" s="79"/>
      <c r="E217" s="18"/>
      <c r="F217" s="18"/>
      <c r="G217" s="18"/>
    </row>
    <row r="218" spans="1:7" ht="15.75" x14ac:dyDescent="0.25">
      <c r="A218" s="72" t="s">
        <v>50</v>
      </c>
      <c r="B218" s="80" t="s">
        <v>50</v>
      </c>
      <c r="C218" s="74" t="s">
        <v>372</v>
      </c>
      <c r="D218" s="75" t="s">
        <v>6</v>
      </c>
      <c r="E218" s="17"/>
      <c r="F218" s="17"/>
      <c r="G218" s="17"/>
    </row>
    <row r="219" spans="1:7" ht="15.75" x14ac:dyDescent="0.25">
      <c r="A219" s="80" t="s">
        <v>50</v>
      </c>
      <c r="B219" s="80" t="s">
        <v>373</v>
      </c>
      <c r="C219" s="74" t="s">
        <v>374</v>
      </c>
      <c r="D219" s="75" t="s">
        <v>6</v>
      </c>
      <c r="E219" s="17"/>
      <c r="F219" s="17"/>
      <c r="G219" s="17"/>
    </row>
    <row r="220" spans="1:7" s="19" customFormat="1" ht="15.75" x14ac:dyDescent="0.25">
      <c r="A220" s="77"/>
      <c r="B220" s="79"/>
      <c r="C220" s="78"/>
      <c r="D220" s="79"/>
      <c r="E220" s="18"/>
      <c r="F220" s="18"/>
      <c r="G220" s="18"/>
    </row>
    <row r="221" spans="1:7" ht="15.75" x14ac:dyDescent="0.25">
      <c r="A221" s="72" t="s">
        <v>53</v>
      </c>
      <c r="B221" s="80" t="s">
        <v>119</v>
      </c>
      <c r="C221" s="74" t="s">
        <v>375</v>
      </c>
      <c r="D221" s="75" t="s">
        <v>6</v>
      </c>
      <c r="E221" s="17"/>
      <c r="F221" s="17"/>
      <c r="G221" s="17"/>
    </row>
    <row r="222" spans="1:7" ht="15.75" x14ac:dyDescent="0.25">
      <c r="A222" s="73" t="s">
        <v>53</v>
      </c>
      <c r="B222" s="80" t="s">
        <v>376</v>
      </c>
      <c r="C222" s="74" t="s">
        <v>377</v>
      </c>
      <c r="D222" s="75" t="s">
        <v>6</v>
      </c>
      <c r="E222" s="17"/>
      <c r="F222" s="17"/>
      <c r="G222" s="17"/>
    </row>
    <row r="223" spans="1:7" ht="15.75" x14ac:dyDescent="0.25">
      <c r="A223" s="73" t="s">
        <v>53</v>
      </c>
      <c r="B223" s="80" t="s">
        <v>50</v>
      </c>
      <c r="C223" s="74" t="s">
        <v>378</v>
      </c>
      <c r="D223" s="75" t="s">
        <v>6</v>
      </c>
      <c r="E223" s="17"/>
      <c r="F223" s="17"/>
      <c r="G223" s="17"/>
    </row>
    <row r="224" spans="1:7" ht="15.75" x14ac:dyDescent="0.25">
      <c r="A224" s="73" t="s">
        <v>53</v>
      </c>
      <c r="B224" s="80" t="s">
        <v>379</v>
      </c>
      <c r="C224" s="74" t="s">
        <v>380</v>
      </c>
      <c r="D224" s="75" t="s">
        <v>6</v>
      </c>
      <c r="E224" s="17"/>
      <c r="F224" s="17"/>
      <c r="G224" s="17"/>
    </row>
    <row r="225" spans="1:7" s="19" customFormat="1" ht="15.75" x14ac:dyDescent="0.25">
      <c r="A225" s="77"/>
      <c r="B225" s="79"/>
      <c r="C225" s="78"/>
      <c r="D225" s="79"/>
      <c r="E225" s="18"/>
      <c r="F225" s="18"/>
      <c r="G225" s="18"/>
    </row>
    <row r="226" spans="1:7" ht="31.5" x14ac:dyDescent="0.25">
      <c r="A226" s="72" t="s">
        <v>55</v>
      </c>
      <c r="B226" s="80" t="s">
        <v>381</v>
      </c>
      <c r="C226" s="74" t="s">
        <v>382</v>
      </c>
      <c r="D226" s="75" t="s">
        <v>6</v>
      </c>
      <c r="E226" s="17"/>
      <c r="F226" s="17"/>
      <c r="G226" s="17"/>
    </row>
    <row r="227" spans="1:7" ht="15.75" x14ac:dyDescent="0.25">
      <c r="A227" s="73" t="s">
        <v>55</v>
      </c>
      <c r="B227" s="80" t="s">
        <v>383</v>
      </c>
      <c r="C227" s="74" t="s">
        <v>384</v>
      </c>
      <c r="D227" s="75" t="s">
        <v>6</v>
      </c>
      <c r="E227" s="17"/>
      <c r="F227" s="17"/>
      <c r="G227" s="17"/>
    </row>
    <row r="228" spans="1:7" s="19" customFormat="1" ht="15.75" x14ac:dyDescent="0.25">
      <c r="A228" s="77"/>
      <c r="B228" s="79"/>
      <c r="C228" s="78"/>
      <c r="D228" s="79"/>
      <c r="E228" s="18"/>
      <c r="F228" s="18"/>
      <c r="G228" s="18"/>
    </row>
    <row r="229" spans="1:7" ht="15.75" x14ac:dyDescent="0.25">
      <c r="A229" s="72" t="s">
        <v>58</v>
      </c>
      <c r="B229" s="80" t="s">
        <v>58</v>
      </c>
      <c r="C229" s="74" t="s">
        <v>385</v>
      </c>
      <c r="D229" s="75" t="s">
        <v>6</v>
      </c>
      <c r="E229" s="17"/>
      <c r="F229" s="17"/>
      <c r="G229" s="17"/>
    </row>
    <row r="230" spans="1:7" ht="15.75" x14ac:dyDescent="0.25">
      <c r="A230" s="73" t="s">
        <v>58</v>
      </c>
      <c r="B230" s="80" t="s">
        <v>386</v>
      </c>
      <c r="C230" s="74" t="s">
        <v>387</v>
      </c>
      <c r="D230" s="75" t="s">
        <v>6</v>
      </c>
      <c r="E230" s="17"/>
      <c r="F230" s="17"/>
      <c r="G230" s="17"/>
    </row>
    <row r="231" spans="1:7" s="19" customFormat="1" ht="15.75" x14ac:dyDescent="0.25">
      <c r="A231" s="77"/>
      <c r="B231" s="79"/>
      <c r="C231" s="78"/>
      <c r="D231" s="79"/>
      <c r="E231" s="18"/>
      <c r="F231" s="18"/>
      <c r="G231" s="18"/>
    </row>
    <row r="232" spans="1:7" ht="15.75" x14ac:dyDescent="0.25">
      <c r="A232" s="72" t="s">
        <v>60</v>
      </c>
      <c r="B232" s="80" t="s">
        <v>119</v>
      </c>
      <c r="C232" s="74" t="s">
        <v>388</v>
      </c>
      <c r="D232" s="75" t="s">
        <v>6</v>
      </c>
      <c r="E232" s="17"/>
      <c r="F232" s="17"/>
      <c r="G232" s="17"/>
    </row>
    <row r="233" spans="1:7" ht="15.75" x14ac:dyDescent="0.25">
      <c r="A233" s="73" t="s">
        <v>60</v>
      </c>
      <c r="B233" s="80" t="s">
        <v>381</v>
      </c>
      <c r="C233" s="74" t="s">
        <v>389</v>
      </c>
      <c r="D233" s="75" t="s">
        <v>6</v>
      </c>
      <c r="E233" s="17"/>
      <c r="F233" s="17"/>
      <c r="G233" s="17"/>
    </row>
    <row r="234" spans="1:7" ht="15.75" x14ac:dyDescent="0.25">
      <c r="A234" s="73" t="s">
        <v>60</v>
      </c>
      <c r="B234" s="80" t="s">
        <v>58</v>
      </c>
      <c r="C234" s="74" t="s">
        <v>390</v>
      </c>
      <c r="D234" s="75" t="s">
        <v>6</v>
      </c>
      <c r="E234" s="17"/>
      <c r="F234" s="17"/>
      <c r="G234" s="17"/>
    </row>
    <row r="235" spans="1:7" ht="15.75" x14ac:dyDescent="0.25">
      <c r="A235" s="73" t="s">
        <v>60</v>
      </c>
      <c r="B235" s="80" t="s">
        <v>391</v>
      </c>
      <c r="C235" s="74" t="s">
        <v>392</v>
      </c>
      <c r="D235" s="75" t="s">
        <v>6</v>
      </c>
      <c r="E235" s="17"/>
      <c r="F235" s="17"/>
      <c r="G235" s="17"/>
    </row>
    <row r="236" spans="1:7" ht="15.75" x14ac:dyDescent="0.25">
      <c r="A236" s="73" t="s">
        <v>60</v>
      </c>
      <c r="B236" s="80" t="s">
        <v>393</v>
      </c>
      <c r="C236" s="74" t="s">
        <v>394</v>
      </c>
      <c r="D236" s="75" t="s">
        <v>6</v>
      </c>
      <c r="E236" s="17"/>
      <c r="F236" s="17"/>
      <c r="G236" s="17"/>
    </row>
    <row r="237" spans="1:7" s="19" customFormat="1" ht="15.75" x14ac:dyDescent="0.25">
      <c r="A237" s="77"/>
      <c r="B237" s="79"/>
      <c r="C237" s="78"/>
      <c r="D237" s="79"/>
      <c r="E237" s="18"/>
      <c r="F237" s="18"/>
      <c r="G237" s="18"/>
    </row>
    <row r="238" spans="1:7" ht="15.75" x14ac:dyDescent="0.25">
      <c r="A238" s="72" t="s">
        <v>62</v>
      </c>
      <c r="B238" s="80" t="s">
        <v>395</v>
      </c>
      <c r="C238" s="74" t="s">
        <v>396</v>
      </c>
      <c r="D238" s="75" t="s">
        <v>6</v>
      </c>
      <c r="E238" s="17"/>
      <c r="F238" s="17"/>
      <c r="G238" s="17"/>
    </row>
    <row r="239" spans="1:7" ht="15.75" x14ac:dyDescent="0.25">
      <c r="A239" s="73" t="s">
        <v>62</v>
      </c>
      <c r="B239" s="80" t="s">
        <v>397</v>
      </c>
      <c r="C239" s="74" t="s">
        <v>398</v>
      </c>
      <c r="D239" s="80" t="s">
        <v>19</v>
      </c>
      <c r="E239" s="17"/>
      <c r="F239" s="17"/>
      <c r="G239" s="17"/>
    </row>
    <row r="240" spans="1:7" s="19" customFormat="1" ht="15.75" x14ac:dyDescent="0.25">
      <c r="A240" s="77"/>
      <c r="B240" s="79"/>
      <c r="C240" s="78"/>
      <c r="D240" s="79"/>
      <c r="E240" s="18"/>
      <c r="F240" s="18"/>
      <c r="G240" s="18"/>
    </row>
    <row r="241" spans="1:7" ht="15.75" x14ac:dyDescent="0.25">
      <c r="A241" s="72" t="s">
        <v>65</v>
      </c>
      <c r="B241" s="80" t="s">
        <v>119</v>
      </c>
      <c r="C241" s="74" t="s">
        <v>399</v>
      </c>
      <c r="D241" s="75" t="s">
        <v>6</v>
      </c>
      <c r="E241" s="17"/>
      <c r="F241" s="17"/>
      <c r="G241" s="17"/>
    </row>
    <row r="242" spans="1:7" ht="15.75" x14ac:dyDescent="0.25">
      <c r="A242" s="73" t="s">
        <v>65</v>
      </c>
      <c r="B242" s="80" t="s">
        <v>400</v>
      </c>
      <c r="C242" s="74" t="s">
        <v>401</v>
      </c>
      <c r="D242" s="75" t="s">
        <v>6</v>
      </c>
      <c r="E242" s="17"/>
      <c r="F242" s="17"/>
      <c r="G242" s="17"/>
    </row>
    <row r="243" spans="1:7" s="19" customFormat="1" ht="15.75" x14ac:dyDescent="0.25">
      <c r="A243" s="77"/>
      <c r="B243" s="79"/>
      <c r="C243" s="78"/>
      <c r="D243" s="79"/>
      <c r="E243" s="18"/>
      <c r="F243" s="18"/>
      <c r="G243" s="18"/>
    </row>
    <row r="244" spans="1:7" ht="15.75" x14ac:dyDescent="0.25">
      <c r="A244" s="72" t="s">
        <v>67</v>
      </c>
      <c r="B244" s="80" t="s">
        <v>402</v>
      </c>
      <c r="C244" s="74" t="s">
        <v>403</v>
      </c>
      <c r="D244" s="75" t="s">
        <v>6</v>
      </c>
      <c r="E244" s="17"/>
      <c r="F244" s="17"/>
      <c r="G244" s="17"/>
    </row>
    <row r="245" spans="1:7" ht="15.75" x14ac:dyDescent="0.25">
      <c r="A245" s="73" t="s">
        <v>404</v>
      </c>
      <c r="B245" s="80" t="s">
        <v>395</v>
      </c>
      <c r="C245" s="74" t="s">
        <v>401</v>
      </c>
      <c r="D245" s="80" t="s">
        <v>19</v>
      </c>
      <c r="E245" s="17"/>
      <c r="F245" s="17"/>
      <c r="G245" s="17"/>
    </row>
    <row r="246" spans="1:7" s="19" customFormat="1" ht="15.75" x14ac:dyDescent="0.25">
      <c r="A246" s="77"/>
      <c r="B246" s="79"/>
      <c r="C246" s="78"/>
      <c r="D246" s="79"/>
      <c r="E246" s="18"/>
      <c r="F246" s="18"/>
      <c r="G246" s="18"/>
    </row>
    <row r="247" spans="1:7" ht="15.75" x14ac:dyDescent="0.25">
      <c r="A247" s="72" t="s">
        <v>69</v>
      </c>
      <c r="B247" s="80" t="s">
        <v>405</v>
      </c>
      <c r="C247" s="74" t="s">
        <v>406</v>
      </c>
      <c r="D247" s="75" t="s">
        <v>6</v>
      </c>
      <c r="E247" s="17"/>
      <c r="F247" s="17"/>
      <c r="G247" s="17"/>
    </row>
    <row r="248" spans="1:7" ht="15.75" x14ac:dyDescent="0.25">
      <c r="A248" s="73" t="s">
        <v>69</v>
      </c>
      <c r="B248" s="80" t="s">
        <v>2</v>
      </c>
      <c r="C248" s="74" t="s">
        <v>407</v>
      </c>
      <c r="D248" s="75" t="s">
        <v>6</v>
      </c>
      <c r="E248" s="17"/>
      <c r="F248" s="17"/>
      <c r="G248" s="17"/>
    </row>
    <row r="249" spans="1:7" ht="15.75" x14ac:dyDescent="0.25">
      <c r="A249" s="73" t="s">
        <v>69</v>
      </c>
      <c r="B249" s="80" t="s">
        <v>402</v>
      </c>
      <c r="C249" s="74" t="s">
        <v>408</v>
      </c>
      <c r="D249" s="80" t="s">
        <v>19</v>
      </c>
      <c r="E249" s="17"/>
      <c r="F249" s="17"/>
      <c r="G249" s="17"/>
    </row>
    <row r="250" spans="1:7" s="19" customFormat="1" ht="15.75" x14ac:dyDescent="0.25">
      <c r="A250" s="77"/>
      <c r="B250" s="79"/>
      <c r="C250" s="78"/>
      <c r="D250" s="79"/>
      <c r="E250" s="18"/>
      <c r="F250" s="18"/>
      <c r="G250" s="18"/>
    </row>
    <row r="251" spans="1:7" ht="15.75" x14ac:dyDescent="0.25">
      <c r="A251" s="72" t="s">
        <v>74</v>
      </c>
      <c r="B251" s="80" t="s">
        <v>409</v>
      </c>
      <c r="C251" s="74" t="s">
        <v>410</v>
      </c>
      <c r="D251" s="75" t="s">
        <v>6</v>
      </c>
      <c r="E251" s="17"/>
      <c r="F251" s="17"/>
      <c r="G251" s="17"/>
    </row>
    <row r="252" spans="1:7" ht="15.75" x14ac:dyDescent="0.25">
      <c r="A252" s="73" t="s">
        <v>74</v>
      </c>
      <c r="B252" s="80" t="s">
        <v>402</v>
      </c>
      <c r="C252" s="74" t="s">
        <v>408</v>
      </c>
      <c r="D252" s="80" t="s">
        <v>19</v>
      </c>
      <c r="E252" s="17"/>
      <c r="F252" s="17"/>
      <c r="G252" s="17"/>
    </row>
    <row r="253" spans="1:7" ht="15.75" x14ac:dyDescent="0.25">
      <c r="A253" s="73" t="s">
        <v>74</v>
      </c>
      <c r="B253" s="80" t="s">
        <v>411</v>
      </c>
      <c r="C253" s="74" t="s">
        <v>412</v>
      </c>
      <c r="D253" s="80" t="s">
        <v>19</v>
      </c>
      <c r="E253" s="17"/>
      <c r="F253" s="17"/>
      <c r="G253" s="17"/>
    </row>
    <row r="254" spans="1:7" ht="15.75" x14ac:dyDescent="0.25">
      <c r="A254" s="73" t="s">
        <v>74</v>
      </c>
      <c r="B254" s="80" t="s">
        <v>413</v>
      </c>
      <c r="C254" s="74" t="s">
        <v>414</v>
      </c>
      <c r="D254" s="80" t="s">
        <v>19</v>
      </c>
      <c r="E254" s="17"/>
      <c r="F254" s="17"/>
      <c r="G254" s="17"/>
    </row>
    <row r="255" spans="1:7" s="19" customFormat="1" ht="15.75" x14ac:dyDescent="0.25">
      <c r="A255" s="77"/>
      <c r="B255" s="79"/>
      <c r="C255" s="78"/>
      <c r="D255" s="79"/>
      <c r="E255" s="18"/>
      <c r="F255" s="18"/>
      <c r="G255" s="18"/>
    </row>
    <row r="256" spans="1:7" ht="15.75" x14ac:dyDescent="0.25">
      <c r="A256" s="72" t="s">
        <v>71</v>
      </c>
      <c r="B256" s="80" t="s">
        <v>415</v>
      </c>
      <c r="C256" s="74" t="s">
        <v>416</v>
      </c>
      <c r="D256" s="75" t="s">
        <v>6</v>
      </c>
      <c r="E256" s="17"/>
      <c r="F256" s="17"/>
      <c r="G256" s="17"/>
    </row>
    <row r="257" spans="1:7" ht="15.75" x14ac:dyDescent="0.25">
      <c r="A257" s="73" t="s">
        <v>71</v>
      </c>
      <c r="B257" s="80" t="s">
        <v>417</v>
      </c>
      <c r="C257" s="74" t="s">
        <v>418</v>
      </c>
      <c r="D257" s="75" t="s">
        <v>6</v>
      </c>
      <c r="E257" s="17"/>
      <c r="F257" s="17"/>
      <c r="G257" s="17"/>
    </row>
    <row r="258" spans="1:7" ht="15.75" x14ac:dyDescent="0.25">
      <c r="A258" s="73" t="s">
        <v>71</v>
      </c>
      <c r="B258" s="80" t="s">
        <v>402</v>
      </c>
      <c r="C258" s="74" t="s">
        <v>408</v>
      </c>
      <c r="D258" s="80" t="s">
        <v>19</v>
      </c>
      <c r="E258" s="17"/>
      <c r="F258" s="17"/>
      <c r="G258" s="17"/>
    </row>
    <row r="259" spans="1:7" ht="15.75" x14ac:dyDescent="0.25">
      <c r="A259" s="73" t="s">
        <v>71</v>
      </c>
      <c r="B259" s="80" t="s">
        <v>411</v>
      </c>
      <c r="C259" s="74" t="s">
        <v>412</v>
      </c>
      <c r="D259" s="80" t="s">
        <v>19</v>
      </c>
      <c r="E259" s="17"/>
      <c r="F259" s="17"/>
      <c r="G259" s="17"/>
    </row>
    <row r="260" spans="1:7" ht="15.75" x14ac:dyDescent="0.25">
      <c r="A260" s="73" t="s">
        <v>71</v>
      </c>
      <c r="B260" s="80" t="s">
        <v>413</v>
      </c>
      <c r="C260" s="74" t="s">
        <v>414</v>
      </c>
      <c r="D260" s="80" t="s">
        <v>19</v>
      </c>
      <c r="E260" s="17"/>
      <c r="F260" s="17"/>
      <c r="G260" s="17"/>
    </row>
    <row r="261" spans="1:7" ht="15.75" x14ac:dyDescent="0.25">
      <c r="A261" s="73" t="s">
        <v>71</v>
      </c>
      <c r="B261" s="80" t="s">
        <v>419</v>
      </c>
      <c r="C261" s="74" t="s">
        <v>420</v>
      </c>
      <c r="D261" s="81" t="s">
        <v>6</v>
      </c>
      <c r="E261" s="17"/>
      <c r="F261" s="17"/>
      <c r="G261" s="17"/>
    </row>
    <row r="262" spans="1:7" ht="15.75" x14ac:dyDescent="0.25">
      <c r="A262" s="73" t="s">
        <v>71</v>
      </c>
      <c r="B262" s="80" t="s">
        <v>421</v>
      </c>
      <c r="C262" s="74" t="s">
        <v>422</v>
      </c>
      <c r="D262" s="81"/>
      <c r="E262" s="17"/>
      <c r="F262" s="17"/>
      <c r="G262" s="17"/>
    </row>
    <row r="263" spans="1:7" s="19" customFormat="1" ht="15.75" x14ac:dyDescent="0.25">
      <c r="A263" s="77"/>
      <c r="B263" s="79"/>
      <c r="C263" s="78"/>
      <c r="D263" s="79"/>
      <c r="E263" s="18"/>
      <c r="F263" s="18"/>
      <c r="G263" s="18"/>
    </row>
    <row r="264" spans="1:7" ht="31.5" x14ac:dyDescent="0.25">
      <c r="A264" s="72" t="s">
        <v>77</v>
      </c>
      <c r="B264" s="80" t="s">
        <v>119</v>
      </c>
      <c r="C264" s="74" t="s">
        <v>423</v>
      </c>
      <c r="D264" s="75" t="s">
        <v>6</v>
      </c>
      <c r="E264" s="17"/>
      <c r="F264" s="17"/>
      <c r="G264" s="17"/>
    </row>
    <row r="265" spans="1:7" ht="15.75" x14ac:dyDescent="0.25">
      <c r="A265" s="73" t="s">
        <v>77</v>
      </c>
      <c r="B265" s="80" t="s">
        <v>415</v>
      </c>
      <c r="C265" s="74" t="s">
        <v>416</v>
      </c>
      <c r="D265" s="75" t="s">
        <v>6</v>
      </c>
      <c r="E265" s="17"/>
      <c r="F265" s="17"/>
      <c r="G265" s="17"/>
    </row>
    <row r="266" spans="1:7" ht="15.75" x14ac:dyDescent="0.25">
      <c r="A266" s="73" t="s">
        <v>77</v>
      </c>
      <c r="B266" s="80" t="s">
        <v>424</v>
      </c>
      <c r="C266" s="74" t="s">
        <v>425</v>
      </c>
      <c r="D266" s="75" t="s">
        <v>6</v>
      </c>
      <c r="E266" s="17"/>
      <c r="F266" s="17"/>
      <c r="G266" s="17"/>
    </row>
    <row r="267" spans="1:7" ht="15.75" x14ac:dyDescent="0.25">
      <c r="A267" s="73" t="s">
        <v>77</v>
      </c>
      <c r="B267" s="80" t="s">
        <v>426</v>
      </c>
      <c r="C267" s="74" t="s">
        <v>427</v>
      </c>
      <c r="D267" s="75" t="s">
        <v>6</v>
      </c>
      <c r="E267" s="17"/>
      <c r="F267" s="17"/>
      <c r="G267" s="17"/>
    </row>
    <row r="268" spans="1:7" ht="15.75" x14ac:dyDescent="0.25">
      <c r="A268" s="73" t="s">
        <v>77</v>
      </c>
      <c r="B268" s="80" t="s">
        <v>428</v>
      </c>
      <c r="C268" s="74" t="s">
        <v>429</v>
      </c>
      <c r="D268" s="75" t="s">
        <v>6</v>
      </c>
      <c r="E268" s="17"/>
      <c r="F268" s="17"/>
      <c r="G268" s="17"/>
    </row>
    <row r="269" spans="1:7" ht="15.75" x14ac:dyDescent="0.25">
      <c r="A269" s="73" t="s">
        <v>77</v>
      </c>
      <c r="B269" s="80" t="s">
        <v>430</v>
      </c>
      <c r="C269" s="74" t="s">
        <v>431</v>
      </c>
      <c r="D269" s="75" t="s">
        <v>6</v>
      </c>
      <c r="E269" s="17"/>
      <c r="F269" s="17"/>
      <c r="G269" s="17"/>
    </row>
    <row r="270" spans="1:7" ht="31.5" x14ac:dyDescent="0.25">
      <c r="A270" s="73" t="s">
        <v>77</v>
      </c>
      <c r="B270" s="80" t="s">
        <v>432</v>
      </c>
      <c r="C270" s="74" t="s">
        <v>433</v>
      </c>
      <c r="D270" s="75" t="s">
        <v>6</v>
      </c>
      <c r="E270" s="17"/>
      <c r="F270" s="17"/>
      <c r="G270" s="17"/>
    </row>
    <row r="271" spans="1:7" ht="15.75" x14ac:dyDescent="0.25">
      <c r="A271" s="73" t="s">
        <v>77</v>
      </c>
      <c r="B271" s="80" t="s">
        <v>434</v>
      </c>
      <c r="C271" s="74" t="s">
        <v>435</v>
      </c>
      <c r="D271" s="75" t="s">
        <v>6</v>
      </c>
      <c r="E271" s="17"/>
      <c r="F271" s="17"/>
      <c r="G271" s="17"/>
    </row>
    <row r="272" spans="1:7" ht="15.75" x14ac:dyDescent="0.25">
      <c r="A272" s="73" t="s">
        <v>77</v>
      </c>
      <c r="B272" s="80" t="s">
        <v>436</v>
      </c>
      <c r="C272" s="74" t="s">
        <v>437</v>
      </c>
      <c r="D272" s="80" t="s">
        <v>19</v>
      </c>
      <c r="E272" s="17"/>
      <c r="F272" s="17"/>
      <c r="G272" s="17"/>
    </row>
    <row r="273" spans="1:7" s="19" customFormat="1" ht="15.75" x14ac:dyDescent="0.25">
      <c r="A273" s="77"/>
      <c r="B273" s="79"/>
      <c r="C273" s="78"/>
      <c r="D273" s="79"/>
      <c r="E273" s="18"/>
      <c r="F273" s="18"/>
      <c r="G273" s="18"/>
    </row>
    <row r="274" spans="1:7" ht="15.75" x14ac:dyDescent="0.25">
      <c r="A274" s="72" t="s">
        <v>79</v>
      </c>
      <c r="B274" s="80" t="s">
        <v>438</v>
      </c>
      <c r="C274" s="74" t="s">
        <v>439</v>
      </c>
      <c r="D274" s="75" t="s">
        <v>6</v>
      </c>
      <c r="E274" s="17"/>
      <c r="F274" s="17"/>
      <c r="G274" s="17"/>
    </row>
    <row r="275" spans="1:7" ht="15.75" x14ac:dyDescent="0.25">
      <c r="A275" s="73" t="s">
        <v>79</v>
      </c>
      <c r="B275" s="80" t="s">
        <v>119</v>
      </c>
      <c r="C275" s="74" t="s">
        <v>440</v>
      </c>
      <c r="D275" s="75" t="s">
        <v>6</v>
      </c>
      <c r="E275" s="17"/>
      <c r="F275" s="17"/>
      <c r="G275" s="17"/>
    </row>
    <row r="276" spans="1:7" ht="15.75" x14ac:dyDescent="0.25">
      <c r="A276" s="73" t="s">
        <v>79</v>
      </c>
      <c r="B276" s="80" t="s">
        <v>415</v>
      </c>
      <c r="C276" s="74" t="s">
        <v>441</v>
      </c>
      <c r="D276" s="75" t="s">
        <v>6</v>
      </c>
      <c r="E276" s="17"/>
      <c r="F276" s="17"/>
      <c r="G276" s="17"/>
    </row>
    <row r="277" spans="1:7" ht="29.25" x14ac:dyDescent="0.25">
      <c r="A277" s="73" t="s">
        <v>79</v>
      </c>
      <c r="B277" s="80" t="s">
        <v>424</v>
      </c>
      <c r="C277" s="74" t="s">
        <v>442</v>
      </c>
      <c r="D277" s="75" t="s">
        <v>6</v>
      </c>
      <c r="E277" s="17"/>
      <c r="F277" s="17"/>
      <c r="G277" s="17"/>
    </row>
    <row r="278" spans="1:7" ht="15.75" x14ac:dyDescent="0.25">
      <c r="A278" s="73" t="s">
        <v>79</v>
      </c>
      <c r="B278" s="80" t="s">
        <v>443</v>
      </c>
      <c r="C278" s="74" t="s">
        <v>444</v>
      </c>
      <c r="D278" s="75" t="s">
        <v>6</v>
      </c>
      <c r="E278" s="17"/>
      <c r="F278" s="17"/>
      <c r="G278" s="17"/>
    </row>
    <row r="279" spans="1:7" ht="15.75" x14ac:dyDescent="0.25">
      <c r="A279" s="73" t="s">
        <v>79</v>
      </c>
      <c r="B279" s="74" t="s">
        <v>445</v>
      </c>
      <c r="C279" s="74" t="s">
        <v>445</v>
      </c>
      <c r="D279" s="75" t="s">
        <v>6</v>
      </c>
      <c r="E279" s="17"/>
      <c r="F279" s="17"/>
      <c r="G279" s="17"/>
    </row>
    <row r="280" spans="1:7" ht="15.75" x14ac:dyDescent="0.25">
      <c r="A280" s="73" t="s">
        <v>79</v>
      </c>
      <c r="B280" s="80" t="s">
        <v>446</v>
      </c>
      <c r="C280" s="74" t="s">
        <v>447</v>
      </c>
      <c r="D280" s="75" t="s">
        <v>6</v>
      </c>
      <c r="E280" s="17"/>
      <c r="F280" s="17"/>
      <c r="G280" s="17"/>
    </row>
    <row r="281" spans="1:7" ht="15.75" x14ac:dyDescent="0.25">
      <c r="A281" s="73" t="s">
        <v>79</v>
      </c>
      <c r="B281" s="80" t="s">
        <v>448</v>
      </c>
      <c r="C281" s="74" t="s">
        <v>449</v>
      </c>
      <c r="D281" s="75" t="s">
        <v>6</v>
      </c>
      <c r="E281" s="17"/>
      <c r="F281" s="17"/>
      <c r="G281" s="17"/>
    </row>
    <row r="282" spans="1:7" ht="15.75" x14ac:dyDescent="0.25">
      <c r="A282" s="73" t="s">
        <v>79</v>
      </c>
      <c r="B282" s="80" t="s">
        <v>450</v>
      </c>
      <c r="C282" s="74" t="s">
        <v>451</v>
      </c>
      <c r="D282" s="80" t="s">
        <v>19</v>
      </c>
      <c r="E282" s="17"/>
      <c r="F282" s="17"/>
      <c r="G282" s="17"/>
    </row>
    <row r="283" spans="1:7" ht="15.75" x14ac:dyDescent="0.25">
      <c r="A283" s="73" t="s">
        <v>79</v>
      </c>
      <c r="B283" s="80" t="s">
        <v>452</v>
      </c>
      <c r="C283" s="74" t="s">
        <v>453</v>
      </c>
      <c r="D283" s="80" t="s">
        <v>19</v>
      </c>
      <c r="E283" s="17"/>
      <c r="F283" s="17"/>
      <c r="G283" s="17"/>
    </row>
    <row r="284" spans="1:7" ht="15.75" x14ac:dyDescent="0.25">
      <c r="A284" s="73" t="s">
        <v>79</v>
      </c>
      <c r="B284" s="80" t="s">
        <v>454</v>
      </c>
      <c r="C284" s="74" t="s">
        <v>455</v>
      </c>
      <c r="D284" s="75" t="s">
        <v>6</v>
      </c>
      <c r="E284" s="17"/>
      <c r="F284" s="17"/>
      <c r="G284" s="17"/>
    </row>
    <row r="285" spans="1:7" ht="15.75" x14ac:dyDescent="0.25">
      <c r="A285" s="73" t="s">
        <v>79</v>
      </c>
      <c r="B285" s="80" t="s">
        <v>456</v>
      </c>
      <c r="C285" s="74" t="s">
        <v>457</v>
      </c>
      <c r="D285" s="75" t="s">
        <v>6</v>
      </c>
      <c r="E285" s="17"/>
      <c r="F285" s="17"/>
      <c r="G285" s="17"/>
    </row>
    <row r="286" spans="1:7" ht="15.75" x14ac:dyDescent="0.25">
      <c r="A286" s="73" t="s">
        <v>79</v>
      </c>
      <c r="B286" s="80" t="s">
        <v>409</v>
      </c>
      <c r="C286" s="74" t="s">
        <v>458</v>
      </c>
      <c r="D286" s="75" t="s">
        <v>6</v>
      </c>
      <c r="E286" s="17"/>
      <c r="F286" s="17"/>
      <c r="G286" s="17"/>
    </row>
    <row r="287" spans="1:7" ht="15.75" x14ac:dyDescent="0.25">
      <c r="A287" s="73" t="s">
        <v>79</v>
      </c>
      <c r="B287" s="80" t="s">
        <v>459</v>
      </c>
      <c r="C287" s="74" t="s">
        <v>460</v>
      </c>
      <c r="D287" s="80" t="s">
        <v>19</v>
      </c>
      <c r="E287" s="17"/>
      <c r="F287" s="17"/>
      <c r="G287" s="17"/>
    </row>
    <row r="288" spans="1:7" ht="15.75" x14ac:dyDescent="0.25">
      <c r="A288" s="73" t="s">
        <v>79</v>
      </c>
      <c r="B288" s="80" t="s">
        <v>461</v>
      </c>
      <c r="C288" s="74" t="s">
        <v>462</v>
      </c>
      <c r="D288" s="80" t="s">
        <v>19</v>
      </c>
      <c r="E288" s="17"/>
      <c r="F288" s="17"/>
      <c r="G288" s="17"/>
    </row>
    <row r="289" spans="1:7" ht="15.75" x14ac:dyDescent="0.25">
      <c r="A289" s="73" t="s">
        <v>79</v>
      </c>
      <c r="B289" s="80" t="s">
        <v>463</v>
      </c>
      <c r="C289" s="74" t="s">
        <v>464</v>
      </c>
      <c r="D289" s="80" t="s">
        <v>19</v>
      </c>
      <c r="E289" s="17"/>
      <c r="F289" s="17"/>
      <c r="G289" s="17"/>
    </row>
    <row r="290" spans="1:7" ht="15.75" x14ac:dyDescent="0.25">
      <c r="A290" s="73"/>
      <c r="B290" s="80"/>
      <c r="C290" s="74"/>
      <c r="D290" s="80"/>
      <c r="E290" s="17"/>
      <c r="F290" s="17"/>
      <c r="G290" s="17"/>
    </row>
    <row r="291" spans="1:7" ht="15.75" x14ac:dyDescent="0.25">
      <c r="A291" s="73"/>
      <c r="B291" s="80"/>
      <c r="C291" s="74"/>
      <c r="D291" s="80"/>
      <c r="E291" s="17"/>
      <c r="F291" s="17"/>
      <c r="G291" s="17"/>
    </row>
    <row r="292" spans="1:7" ht="15.75" x14ac:dyDescent="0.25">
      <c r="A292" s="73"/>
      <c r="B292" s="80"/>
      <c r="C292" s="74"/>
      <c r="D292" s="80"/>
      <c r="E292" s="17"/>
      <c r="F292" s="17"/>
      <c r="G292" s="17"/>
    </row>
    <row r="293" spans="1:7" ht="15.75" x14ac:dyDescent="0.25">
      <c r="A293" s="73"/>
      <c r="B293" s="80"/>
      <c r="C293" s="74"/>
      <c r="D293" s="80"/>
      <c r="E293" s="17"/>
      <c r="F293" s="17"/>
      <c r="G293" s="17"/>
    </row>
    <row r="294" spans="1:7" ht="15.75" x14ac:dyDescent="0.25">
      <c r="A294" s="73"/>
      <c r="B294" s="80"/>
      <c r="C294" s="74"/>
      <c r="D294" s="80"/>
      <c r="E294" s="17"/>
      <c r="F294" s="17"/>
      <c r="G294" s="17"/>
    </row>
    <row r="295" spans="1:7" ht="15.75" x14ac:dyDescent="0.25">
      <c r="A295" s="73"/>
      <c r="B295" s="80"/>
      <c r="C295" s="74"/>
      <c r="D295" s="80"/>
      <c r="E295" s="17"/>
      <c r="F295" s="17"/>
      <c r="G295" s="17"/>
    </row>
    <row r="296" spans="1:7" ht="15.75" x14ac:dyDescent="0.25">
      <c r="A296" s="73"/>
      <c r="B296" s="80"/>
      <c r="C296" s="74"/>
      <c r="D296" s="80"/>
      <c r="E296" s="17"/>
      <c r="F296" s="17"/>
      <c r="G296" s="17"/>
    </row>
    <row r="297" spans="1:7" ht="15.75" x14ac:dyDescent="0.25">
      <c r="A297" s="73"/>
      <c r="B297" s="80"/>
      <c r="C297" s="74"/>
      <c r="D297" s="80"/>
      <c r="E297" s="17"/>
      <c r="F297" s="17"/>
      <c r="G297" s="17"/>
    </row>
    <row r="298" spans="1:7" ht="15.75" x14ac:dyDescent="0.25">
      <c r="A298" s="73"/>
      <c r="B298" s="80"/>
      <c r="C298" s="74"/>
      <c r="D298" s="80"/>
      <c r="E298" s="17"/>
      <c r="F298" s="17"/>
      <c r="G298" s="17"/>
    </row>
    <row r="299" spans="1:7" ht="15.75" x14ac:dyDescent="0.25">
      <c r="A299" s="73"/>
      <c r="B299" s="80"/>
      <c r="C299" s="74"/>
      <c r="D299" s="80"/>
      <c r="E299" s="17"/>
      <c r="F299" s="17"/>
      <c r="G299" s="17"/>
    </row>
    <row r="300" spans="1:7" ht="15.75" x14ac:dyDescent="0.25">
      <c r="A300" s="73"/>
      <c r="B300" s="80"/>
      <c r="C300" s="74"/>
      <c r="D300" s="80"/>
      <c r="E300" s="17"/>
      <c r="F300" s="17"/>
      <c r="G300" s="17"/>
    </row>
    <row r="301" spans="1:7" ht="15.75" x14ac:dyDescent="0.25">
      <c r="A301" s="73"/>
      <c r="B301" s="80"/>
      <c r="C301" s="74"/>
      <c r="D301" s="80"/>
      <c r="E301" s="17"/>
      <c r="F301" s="17"/>
      <c r="G301" s="17"/>
    </row>
    <row r="302" spans="1:7" ht="15.75" x14ac:dyDescent="0.25">
      <c r="A302" s="73"/>
      <c r="B302" s="80"/>
      <c r="C302" s="74"/>
      <c r="D302" s="80"/>
      <c r="E302" s="17"/>
      <c r="F302" s="17"/>
      <c r="G302" s="17"/>
    </row>
    <row r="303" spans="1:7" ht="15.75" x14ac:dyDescent="0.25">
      <c r="A303" s="73"/>
      <c r="B303" s="80"/>
      <c r="C303" s="74"/>
      <c r="D303" s="80"/>
      <c r="E303" s="17"/>
      <c r="F303" s="17"/>
      <c r="G303" s="17"/>
    </row>
    <row r="304" spans="1:7" ht="15.75" x14ac:dyDescent="0.25">
      <c r="A304" s="73"/>
      <c r="B304" s="80"/>
      <c r="C304" s="74"/>
      <c r="D304" s="80"/>
      <c r="E304" s="17"/>
      <c r="F304" s="17"/>
      <c r="G304" s="17"/>
    </row>
    <row r="305" spans="1:7" ht="15.75" x14ac:dyDescent="0.25">
      <c r="A305" s="73"/>
      <c r="B305" s="80"/>
      <c r="C305" s="74"/>
      <c r="D305" s="80"/>
      <c r="E305" s="17"/>
      <c r="F305" s="17"/>
      <c r="G305" s="17"/>
    </row>
    <row r="306" spans="1:7" ht="15.75" x14ac:dyDescent="0.25">
      <c r="A306" s="73"/>
      <c r="B306" s="80"/>
      <c r="C306" s="74"/>
      <c r="D306" s="80"/>
      <c r="E306" s="17"/>
      <c r="F306" s="17"/>
      <c r="G306" s="17"/>
    </row>
    <row r="307" spans="1:7" ht="15.75" x14ac:dyDescent="0.25">
      <c r="A307" s="73"/>
      <c r="B307" s="80"/>
      <c r="C307" s="74"/>
      <c r="D307" s="80"/>
      <c r="E307" s="17"/>
      <c r="F307" s="17"/>
      <c r="G307" s="17"/>
    </row>
    <row r="308" spans="1:7" ht="15.75" x14ac:dyDescent="0.25">
      <c r="A308" s="73"/>
      <c r="B308" s="80"/>
      <c r="C308" s="74"/>
      <c r="D308" s="80"/>
      <c r="E308" s="17"/>
      <c r="F308" s="17"/>
      <c r="G308" s="17"/>
    </row>
    <row r="309" spans="1:7" ht="15.75" x14ac:dyDescent="0.25">
      <c r="A309" s="73"/>
      <c r="B309" s="80"/>
      <c r="C309" s="74"/>
      <c r="D309" s="80"/>
      <c r="E309" s="17"/>
      <c r="F309" s="17"/>
      <c r="G309" s="17"/>
    </row>
    <row r="310" spans="1:7" ht="15.75" x14ac:dyDescent="0.25">
      <c r="A310" s="73"/>
      <c r="B310" s="80"/>
      <c r="C310" s="74"/>
      <c r="D310" s="80"/>
      <c r="E310" s="17"/>
      <c r="F310" s="17"/>
      <c r="G310" s="17"/>
    </row>
    <row r="311" spans="1:7" ht="15.75" x14ac:dyDescent="0.25">
      <c r="A311" s="73"/>
      <c r="B311" s="80"/>
      <c r="C311" s="74"/>
      <c r="D311" s="80"/>
      <c r="E311" s="17"/>
      <c r="F311" s="17"/>
      <c r="G311" s="17"/>
    </row>
    <row r="312" spans="1:7" ht="15.75" x14ac:dyDescent="0.25">
      <c r="A312" s="73"/>
      <c r="B312" s="80"/>
      <c r="C312" s="74"/>
      <c r="D312" s="80"/>
      <c r="E312" s="17"/>
      <c r="F312" s="17"/>
      <c r="G312" s="17"/>
    </row>
    <row r="313" spans="1:7" ht="15.75" x14ac:dyDescent="0.25">
      <c r="A313" s="73"/>
      <c r="B313" s="80"/>
      <c r="C313" s="74"/>
      <c r="D313" s="80"/>
      <c r="E313" s="17"/>
      <c r="F313" s="17"/>
      <c r="G313" s="17"/>
    </row>
    <row r="314" spans="1:7" ht="15.75" x14ac:dyDescent="0.25">
      <c r="A314" s="73"/>
      <c r="B314" s="80"/>
      <c r="C314" s="74"/>
      <c r="D314" s="80"/>
      <c r="E314" s="17"/>
      <c r="F314" s="17"/>
      <c r="G314" s="17"/>
    </row>
    <row r="315" spans="1:7" ht="15.75" x14ac:dyDescent="0.25">
      <c r="A315" s="73"/>
      <c r="B315" s="80"/>
      <c r="C315" s="74"/>
      <c r="D315" s="80"/>
      <c r="E315" s="17"/>
      <c r="F315" s="17"/>
      <c r="G315" s="17"/>
    </row>
    <row r="316" spans="1:7" ht="15.75" x14ac:dyDescent="0.25">
      <c r="A316" s="73"/>
      <c r="B316" s="80"/>
      <c r="C316" s="74"/>
      <c r="D316" s="80"/>
      <c r="E316" s="17"/>
      <c r="F316" s="17"/>
      <c r="G316" s="17"/>
    </row>
    <row r="317" spans="1:7" ht="15.75" x14ac:dyDescent="0.25">
      <c r="A317" s="73"/>
      <c r="B317" s="80"/>
      <c r="C317" s="74"/>
      <c r="D317" s="80"/>
      <c r="E317" s="17"/>
      <c r="F317" s="17"/>
      <c r="G317" s="17"/>
    </row>
    <row r="318" spans="1:7" ht="15.75" x14ac:dyDescent="0.25">
      <c r="A318" s="73"/>
      <c r="B318" s="80"/>
      <c r="C318" s="74"/>
      <c r="D318" s="80"/>
      <c r="E318" s="17"/>
      <c r="F318" s="17"/>
      <c r="G318" s="17"/>
    </row>
    <row r="319" spans="1:7" ht="15.75" x14ac:dyDescent="0.25">
      <c r="A319" s="73"/>
      <c r="B319" s="80"/>
      <c r="C319" s="74"/>
      <c r="D319" s="80"/>
      <c r="E319" s="17"/>
      <c r="F319" s="17"/>
      <c r="G319" s="17"/>
    </row>
    <row r="320" spans="1:7" ht="15.75" x14ac:dyDescent="0.25">
      <c r="A320" s="73"/>
      <c r="B320" s="80"/>
      <c r="C320" s="74"/>
      <c r="D320" s="80"/>
      <c r="E320" s="17"/>
      <c r="F320" s="17"/>
      <c r="G320" s="17"/>
    </row>
    <row r="321" spans="1:7" ht="15.75" x14ac:dyDescent="0.25">
      <c r="A321" s="73"/>
      <c r="B321" s="80"/>
      <c r="C321" s="74"/>
      <c r="D321" s="80"/>
      <c r="E321" s="17"/>
      <c r="F321" s="17"/>
      <c r="G321" s="17"/>
    </row>
    <row r="322" spans="1:7" ht="15.75" x14ac:dyDescent="0.25">
      <c r="A322" s="73"/>
      <c r="B322" s="80"/>
      <c r="C322" s="74"/>
      <c r="D322" s="80"/>
      <c r="E322" s="17"/>
      <c r="F322" s="17"/>
      <c r="G322" s="17"/>
    </row>
    <row r="323" spans="1:7" ht="15.75" x14ac:dyDescent="0.25">
      <c r="A323" s="73"/>
      <c r="B323" s="80"/>
      <c r="C323" s="74"/>
      <c r="D323" s="80"/>
      <c r="E323" s="17"/>
      <c r="F323" s="17"/>
      <c r="G323" s="17"/>
    </row>
    <row r="324" spans="1:7" ht="15.75" x14ac:dyDescent="0.25">
      <c r="A324" s="73"/>
      <c r="B324" s="80"/>
      <c r="C324" s="74"/>
      <c r="D324" s="80"/>
      <c r="E324" s="17"/>
      <c r="F324" s="17"/>
      <c r="G324" s="17"/>
    </row>
    <row r="325" spans="1:7" ht="15.75" x14ac:dyDescent="0.25">
      <c r="A325" s="73"/>
      <c r="B325" s="80"/>
      <c r="C325" s="74"/>
      <c r="D325" s="80"/>
      <c r="E325" s="17"/>
      <c r="F325" s="17"/>
      <c r="G325" s="17"/>
    </row>
    <row r="326" spans="1:7" ht="15.75" x14ac:dyDescent="0.25">
      <c r="A326" s="73"/>
      <c r="B326" s="80"/>
      <c r="C326" s="74"/>
      <c r="D326" s="80"/>
      <c r="E326" s="17"/>
      <c r="F326" s="17"/>
      <c r="G326" s="17"/>
    </row>
    <row r="327" spans="1:7" ht="15.75" x14ac:dyDescent="0.25">
      <c r="A327" s="73"/>
      <c r="B327" s="80"/>
      <c r="C327" s="74"/>
      <c r="D327" s="80"/>
      <c r="E327" s="17"/>
      <c r="F327" s="17"/>
      <c r="G327" s="17"/>
    </row>
    <row r="328" spans="1:7" ht="15.75" x14ac:dyDescent="0.25">
      <c r="A328" s="73"/>
      <c r="B328" s="80"/>
      <c r="C328" s="74"/>
      <c r="D328" s="80"/>
      <c r="E328" s="17"/>
      <c r="F328" s="17"/>
      <c r="G328" s="17"/>
    </row>
    <row r="329" spans="1:7" ht="15.75" x14ac:dyDescent="0.25">
      <c r="A329" s="73"/>
      <c r="B329" s="80"/>
      <c r="C329" s="74"/>
      <c r="D329" s="80"/>
      <c r="E329" s="17"/>
      <c r="F329" s="17"/>
      <c r="G329" s="17"/>
    </row>
    <row r="330" spans="1:7" ht="15.75" x14ac:dyDescent="0.25">
      <c r="A330" s="73"/>
      <c r="B330" s="80"/>
      <c r="C330" s="74"/>
      <c r="D330" s="80"/>
      <c r="E330" s="17"/>
      <c r="F330" s="17"/>
      <c r="G330" s="17"/>
    </row>
    <row r="331" spans="1:7" ht="15.75" x14ac:dyDescent="0.25">
      <c r="A331" s="73"/>
      <c r="B331" s="80"/>
      <c r="C331" s="74"/>
      <c r="D331" s="80"/>
      <c r="E331" s="17"/>
      <c r="F331" s="17"/>
      <c r="G331" s="17"/>
    </row>
    <row r="332" spans="1:7" ht="15.75" x14ac:dyDescent="0.25">
      <c r="A332" s="73"/>
      <c r="B332" s="80"/>
      <c r="C332" s="74"/>
      <c r="D332" s="80"/>
      <c r="E332" s="17"/>
      <c r="F332" s="17"/>
      <c r="G332" s="17"/>
    </row>
    <row r="333" spans="1:7" ht="15.75" x14ac:dyDescent="0.25">
      <c r="A333" s="73"/>
      <c r="B333" s="80"/>
      <c r="C333" s="74"/>
      <c r="D333" s="80"/>
      <c r="E333" s="17"/>
      <c r="F333" s="17"/>
      <c r="G333" s="17"/>
    </row>
    <row r="334" spans="1:7" ht="15.75" x14ac:dyDescent="0.25">
      <c r="A334" s="73"/>
      <c r="B334" s="80"/>
      <c r="C334" s="74"/>
      <c r="D334" s="80"/>
      <c r="E334" s="17"/>
      <c r="F334" s="17"/>
      <c r="G334" s="17"/>
    </row>
    <row r="335" spans="1:7" ht="15.75" x14ac:dyDescent="0.25">
      <c r="A335" s="73"/>
      <c r="B335" s="80"/>
      <c r="C335" s="74"/>
      <c r="D335" s="80"/>
      <c r="E335" s="17"/>
      <c r="F335" s="17"/>
      <c r="G335" s="17"/>
    </row>
    <row r="336" spans="1:7" ht="15.75" x14ac:dyDescent="0.25">
      <c r="A336" s="73"/>
      <c r="B336" s="80"/>
      <c r="C336" s="74"/>
      <c r="D336" s="80"/>
      <c r="E336" s="17"/>
      <c r="F336" s="17"/>
      <c r="G336" s="17"/>
    </row>
    <row r="337" spans="1:7" ht="15.75" x14ac:dyDescent="0.25">
      <c r="A337" s="73"/>
      <c r="B337" s="80"/>
      <c r="C337" s="74"/>
      <c r="D337" s="80"/>
      <c r="E337" s="17"/>
      <c r="F337" s="17"/>
      <c r="G337" s="17"/>
    </row>
    <row r="338" spans="1:7" ht="15.75" x14ac:dyDescent="0.25">
      <c r="A338" s="73"/>
      <c r="B338" s="80"/>
      <c r="C338" s="74"/>
      <c r="D338" s="80"/>
      <c r="E338" s="17"/>
      <c r="F338" s="17"/>
      <c r="G338" s="17"/>
    </row>
    <row r="339" spans="1:7" ht="15.75" x14ac:dyDescent="0.25">
      <c r="A339" s="73"/>
      <c r="B339" s="80"/>
      <c r="C339" s="74"/>
      <c r="D339" s="80"/>
      <c r="E339" s="17"/>
      <c r="F339" s="17"/>
      <c r="G339" s="17"/>
    </row>
    <row r="340" spans="1:7" ht="15.75" x14ac:dyDescent="0.25">
      <c r="A340" s="73"/>
      <c r="B340" s="80"/>
      <c r="C340" s="74"/>
      <c r="D340" s="80"/>
      <c r="E340" s="17"/>
      <c r="F340" s="17"/>
      <c r="G340" s="17"/>
    </row>
    <row r="341" spans="1:7" ht="15.75" x14ac:dyDescent="0.25">
      <c r="A341" s="73"/>
      <c r="B341" s="80"/>
      <c r="C341" s="74"/>
      <c r="D341" s="80"/>
      <c r="E341" s="17"/>
      <c r="F341" s="17"/>
      <c r="G341" s="17"/>
    </row>
    <row r="342" spans="1:7" ht="15.75" x14ac:dyDescent="0.25">
      <c r="A342" s="73"/>
      <c r="B342" s="80"/>
      <c r="C342" s="74"/>
      <c r="D342" s="80"/>
      <c r="E342" s="17"/>
      <c r="F342" s="17"/>
      <c r="G342" s="17"/>
    </row>
    <row r="343" spans="1:7" ht="15.75" x14ac:dyDescent="0.25">
      <c r="A343" s="73"/>
      <c r="B343" s="80"/>
      <c r="C343" s="74"/>
      <c r="D343" s="80"/>
      <c r="E343" s="17"/>
      <c r="F343" s="17"/>
      <c r="G343" s="17"/>
    </row>
    <row r="344" spans="1:7" ht="15.75" x14ac:dyDescent="0.25">
      <c r="A344" s="73"/>
      <c r="B344" s="80"/>
      <c r="C344" s="74"/>
      <c r="D344" s="80"/>
      <c r="E344" s="17"/>
      <c r="F344" s="17"/>
      <c r="G344" s="17"/>
    </row>
    <row r="345" spans="1:7" ht="15.75" x14ac:dyDescent="0.25">
      <c r="A345" s="73"/>
      <c r="B345" s="80"/>
      <c r="C345" s="74"/>
      <c r="D345" s="80"/>
      <c r="E345" s="17"/>
      <c r="F345" s="17"/>
      <c r="G345" s="17"/>
    </row>
    <row r="346" spans="1:7" ht="15.75" x14ac:dyDescent="0.25">
      <c r="A346" s="73"/>
      <c r="B346" s="80"/>
      <c r="C346" s="74"/>
      <c r="D346" s="80"/>
      <c r="E346" s="17"/>
      <c r="F346" s="17"/>
      <c r="G346" s="17"/>
    </row>
    <row r="347" spans="1:7" ht="15.75" x14ac:dyDescent="0.25">
      <c r="A347" s="73"/>
      <c r="B347" s="80"/>
      <c r="C347" s="74"/>
      <c r="D347" s="80"/>
      <c r="E347" s="17"/>
      <c r="F347" s="17"/>
      <c r="G347" s="17"/>
    </row>
    <row r="348" spans="1:7" ht="15.75" x14ac:dyDescent="0.25">
      <c r="A348" s="73"/>
      <c r="B348" s="80"/>
      <c r="C348" s="74"/>
      <c r="D348" s="80"/>
      <c r="E348" s="17"/>
      <c r="F348" s="17"/>
      <c r="G348" s="17"/>
    </row>
    <row r="349" spans="1:7" ht="15.75" x14ac:dyDescent="0.25">
      <c r="A349" s="73"/>
      <c r="B349" s="80"/>
      <c r="C349" s="74"/>
      <c r="D349" s="80"/>
      <c r="E349" s="17"/>
      <c r="F349" s="17"/>
      <c r="G349" s="17"/>
    </row>
    <row r="350" spans="1:7" ht="15.75" x14ac:dyDescent="0.25">
      <c r="A350" s="73"/>
      <c r="B350" s="80"/>
      <c r="C350" s="74"/>
      <c r="D350" s="80"/>
      <c r="E350" s="17"/>
      <c r="F350" s="17"/>
      <c r="G350" s="17"/>
    </row>
    <row r="351" spans="1:7" ht="15.75" x14ac:dyDescent="0.25">
      <c r="A351" s="73"/>
      <c r="B351" s="80"/>
      <c r="C351" s="74"/>
      <c r="D351" s="80"/>
      <c r="E351" s="17"/>
      <c r="F351" s="17"/>
      <c r="G351" s="17"/>
    </row>
    <row r="352" spans="1:7" ht="15.75" x14ac:dyDescent="0.25">
      <c r="A352" s="73"/>
      <c r="B352" s="80"/>
      <c r="C352" s="74"/>
      <c r="D352" s="80"/>
      <c r="E352" s="17"/>
      <c r="F352" s="17"/>
      <c r="G352" s="17"/>
    </row>
    <row r="353" spans="1:7" ht="15.75" x14ac:dyDescent="0.25">
      <c r="A353" s="73"/>
      <c r="B353" s="80"/>
      <c r="C353" s="74"/>
      <c r="D353" s="80"/>
      <c r="E353" s="17"/>
      <c r="F353" s="17"/>
      <c r="G353" s="17"/>
    </row>
    <row r="354" spans="1:7" ht="15.75" x14ac:dyDescent="0.25">
      <c r="A354" s="73"/>
      <c r="B354" s="80"/>
      <c r="C354" s="74"/>
      <c r="D354" s="80"/>
      <c r="E354" s="17"/>
      <c r="F354" s="17"/>
      <c r="G354" s="17"/>
    </row>
    <row r="355" spans="1:7" ht="15.75" x14ac:dyDescent="0.25">
      <c r="A355" s="73"/>
      <c r="B355" s="80"/>
      <c r="C355" s="74"/>
      <c r="D355" s="80"/>
      <c r="E355" s="17"/>
      <c r="F355" s="17"/>
      <c r="G355" s="17"/>
    </row>
    <row r="356" spans="1:7" ht="15.75" x14ac:dyDescent="0.25">
      <c r="A356" s="73"/>
      <c r="B356" s="80"/>
      <c r="C356" s="74"/>
      <c r="D356" s="80"/>
      <c r="E356" s="17"/>
      <c r="F356" s="17"/>
      <c r="G356" s="17"/>
    </row>
    <row r="357" spans="1:7" ht="15.75" x14ac:dyDescent="0.25">
      <c r="A357" s="73"/>
      <c r="B357" s="80"/>
      <c r="C357" s="74"/>
      <c r="D357" s="80"/>
      <c r="E357" s="17"/>
      <c r="F357" s="17"/>
      <c r="G357" s="17"/>
    </row>
    <row r="358" spans="1:7" ht="15.75" x14ac:dyDescent="0.25">
      <c r="A358" s="73"/>
      <c r="B358" s="80"/>
      <c r="C358" s="74"/>
      <c r="D358" s="80"/>
      <c r="E358" s="17"/>
      <c r="F358" s="17"/>
      <c r="G358" s="17"/>
    </row>
    <row r="359" spans="1:7" ht="15.75" x14ac:dyDescent="0.25">
      <c r="A359" s="73"/>
      <c r="B359" s="80"/>
      <c r="C359" s="74"/>
      <c r="D359" s="80"/>
      <c r="E359" s="17"/>
      <c r="F359" s="17"/>
      <c r="G359" s="17"/>
    </row>
    <row r="360" spans="1:7" ht="15.75" x14ac:dyDescent="0.25">
      <c r="A360" s="73"/>
      <c r="B360" s="80"/>
      <c r="C360" s="74"/>
      <c r="D360" s="80"/>
      <c r="E360" s="17"/>
      <c r="F360" s="17"/>
      <c r="G360" s="17"/>
    </row>
    <row r="361" spans="1:7" ht="15.75" x14ac:dyDescent="0.25">
      <c r="A361" s="73"/>
      <c r="B361" s="80"/>
      <c r="C361" s="74"/>
      <c r="D361" s="80"/>
      <c r="E361" s="17"/>
      <c r="F361" s="17"/>
      <c r="G361" s="17"/>
    </row>
    <row r="362" spans="1:7" ht="15.75" x14ac:dyDescent="0.25">
      <c r="A362" s="73"/>
      <c r="B362" s="80"/>
      <c r="C362" s="74"/>
      <c r="D362" s="80"/>
      <c r="E362" s="17"/>
      <c r="F362" s="17"/>
      <c r="G362" s="17"/>
    </row>
    <row r="363" spans="1:7" ht="15.75" x14ac:dyDescent="0.25">
      <c r="A363" s="73"/>
      <c r="B363" s="80"/>
      <c r="C363" s="74"/>
      <c r="D363" s="80"/>
      <c r="E363" s="17"/>
      <c r="F363" s="17"/>
      <c r="G363" s="17"/>
    </row>
    <row r="364" spans="1:7" ht="15.75" x14ac:dyDescent="0.25">
      <c r="A364" s="73"/>
      <c r="B364" s="80"/>
      <c r="C364" s="74"/>
      <c r="D364" s="80"/>
      <c r="E364" s="17"/>
      <c r="F364" s="17"/>
      <c r="G364" s="17"/>
    </row>
    <row r="365" spans="1:7" ht="15.75" x14ac:dyDescent="0.25">
      <c r="A365" s="73"/>
      <c r="B365" s="80"/>
      <c r="C365" s="74"/>
      <c r="D365" s="80"/>
      <c r="E365" s="17"/>
      <c r="F365" s="17"/>
      <c r="G365" s="17"/>
    </row>
    <row r="366" spans="1:7" ht="15.75" x14ac:dyDescent="0.25">
      <c r="A366" s="73"/>
      <c r="B366" s="80"/>
      <c r="C366" s="74"/>
      <c r="D366" s="80"/>
      <c r="E366" s="17"/>
      <c r="F366" s="17"/>
      <c r="G366" s="17"/>
    </row>
    <row r="367" spans="1:7" ht="15.75" x14ac:dyDescent="0.25">
      <c r="A367" s="73"/>
      <c r="B367" s="80"/>
      <c r="C367" s="74"/>
      <c r="D367" s="80"/>
      <c r="E367" s="17"/>
      <c r="F367" s="17"/>
      <c r="G367" s="17"/>
    </row>
    <row r="368" spans="1:7" ht="15.75" x14ac:dyDescent="0.25">
      <c r="A368" s="73"/>
      <c r="B368" s="80"/>
      <c r="C368" s="74"/>
      <c r="D368" s="80"/>
      <c r="E368" s="17"/>
      <c r="F368" s="17"/>
      <c r="G368" s="17"/>
    </row>
    <row r="369" spans="1:7" ht="15.75" x14ac:dyDescent="0.25">
      <c r="A369" s="73"/>
      <c r="B369" s="80"/>
      <c r="C369" s="74"/>
      <c r="D369" s="80"/>
      <c r="E369" s="17"/>
      <c r="F369" s="17"/>
      <c r="G369" s="17"/>
    </row>
    <row r="370" spans="1:7" ht="15.75" x14ac:dyDescent="0.25">
      <c r="A370" s="73"/>
      <c r="B370" s="80"/>
      <c r="C370" s="74"/>
      <c r="D370" s="80"/>
      <c r="E370" s="17"/>
      <c r="F370" s="17"/>
      <c r="G370" s="17"/>
    </row>
    <row r="371" spans="1:7" ht="15.75" x14ac:dyDescent="0.25">
      <c r="A371" s="73"/>
      <c r="B371" s="80"/>
      <c r="C371" s="74"/>
      <c r="D371" s="80"/>
      <c r="E371" s="17"/>
      <c r="F371" s="17"/>
      <c r="G371" s="17"/>
    </row>
    <row r="372" spans="1:7" ht="15.75" x14ac:dyDescent="0.25">
      <c r="A372" s="73"/>
      <c r="B372" s="80"/>
      <c r="C372" s="74"/>
      <c r="D372" s="80"/>
      <c r="E372" s="17"/>
      <c r="F372" s="17"/>
      <c r="G372" s="17"/>
    </row>
    <row r="373" spans="1:7" ht="15.75" x14ac:dyDescent="0.25">
      <c r="A373" s="73"/>
      <c r="B373" s="80"/>
      <c r="C373" s="74"/>
      <c r="D373" s="80"/>
      <c r="E373" s="17"/>
      <c r="F373" s="17"/>
      <c r="G373" s="17"/>
    </row>
    <row r="374" spans="1:7" ht="15.75" x14ac:dyDescent="0.25">
      <c r="A374" s="73"/>
      <c r="B374" s="80"/>
      <c r="C374" s="74"/>
      <c r="D374" s="80"/>
      <c r="E374" s="17"/>
      <c r="F374" s="17"/>
      <c r="G374" s="17"/>
    </row>
    <row r="375" spans="1:7" ht="15.75" x14ac:dyDescent="0.25">
      <c r="A375" s="73"/>
      <c r="B375" s="80"/>
      <c r="C375" s="74"/>
      <c r="D375" s="80"/>
      <c r="E375" s="17"/>
      <c r="F375" s="17"/>
      <c r="G375" s="17"/>
    </row>
    <row r="376" spans="1:7" ht="15.75" x14ac:dyDescent="0.25">
      <c r="A376" s="73"/>
      <c r="B376" s="80"/>
      <c r="C376" s="74"/>
      <c r="D376" s="80"/>
      <c r="E376" s="17"/>
      <c r="F376" s="17"/>
      <c r="G376" s="17"/>
    </row>
    <row r="377" spans="1:7" ht="15.75" x14ac:dyDescent="0.25">
      <c r="A377" s="73"/>
      <c r="B377" s="80"/>
      <c r="C377" s="74"/>
      <c r="D377" s="80"/>
      <c r="E377" s="17"/>
      <c r="F377" s="17"/>
      <c r="G377" s="17"/>
    </row>
    <row r="378" spans="1:7" ht="15.75" x14ac:dyDescent="0.25">
      <c r="A378" s="73"/>
      <c r="B378" s="80"/>
      <c r="C378" s="74"/>
      <c r="D378" s="80"/>
      <c r="E378" s="17"/>
      <c r="F378" s="17"/>
      <c r="G378" s="17"/>
    </row>
    <row r="379" spans="1:7" ht="15.75" x14ac:dyDescent="0.25">
      <c r="A379" s="73"/>
      <c r="B379" s="80"/>
      <c r="C379" s="74"/>
      <c r="D379" s="80"/>
      <c r="E379" s="17"/>
      <c r="F379" s="17"/>
      <c r="G379" s="17"/>
    </row>
    <row r="380" spans="1:7" ht="15.75" x14ac:dyDescent="0.25">
      <c r="A380" s="73"/>
      <c r="B380" s="80"/>
      <c r="C380" s="74"/>
      <c r="D380" s="80"/>
      <c r="E380" s="17"/>
      <c r="F380" s="17"/>
      <c r="G380" s="17"/>
    </row>
    <row r="381" spans="1:7" ht="15.75" x14ac:dyDescent="0.25">
      <c r="A381" s="73"/>
      <c r="B381" s="80"/>
      <c r="C381" s="74"/>
      <c r="D381" s="80"/>
      <c r="E381" s="17"/>
      <c r="F381" s="17"/>
      <c r="G381" s="17"/>
    </row>
    <row r="382" spans="1:7" ht="15.75" x14ac:dyDescent="0.25">
      <c r="A382" s="73"/>
      <c r="B382" s="80"/>
      <c r="C382" s="74"/>
      <c r="D382" s="80"/>
      <c r="E382" s="17"/>
      <c r="F382" s="17"/>
      <c r="G382" s="17"/>
    </row>
    <row r="383" spans="1:7" ht="15.75" x14ac:dyDescent="0.25">
      <c r="A383" s="73"/>
      <c r="B383" s="80"/>
      <c r="C383" s="74"/>
      <c r="D383" s="80"/>
      <c r="E383" s="17"/>
      <c r="F383" s="17"/>
      <c r="G383" s="17"/>
    </row>
    <row r="384" spans="1:7" ht="15.75" x14ac:dyDescent="0.25">
      <c r="A384" s="73"/>
      <c r="B384" s="80"/>
      <c r="C384" s="74"/>
      <c r="D384" s="80"/>
      <c r="E384" s="17"/>
      <c r="F384" s="17"/>
      <c r="G384" s="17"/>
    </row>
    <row r="385" spans="1:7" ht="15.75" x14ac:dyDescent="0.25">
      <c r="A385" s="73"/>
      <c r="B385" s="80"/>
      <c r="C385" s="74"/>
      <c r="D385" s="80"/>
      <c r="E385" s="17"/>
      <c r="F385" s="17"/>
      <c r="G385" s="17"/>
    </row>
    <row r="386" spans="1:7" ht="15.75" x14ac:dyDescent="0.25">
      <c r="A386" s="73"/>
      <c r="B386" s="80"/>
      <c r="C386" s="74"/>
      <c r="D386" s="80"/>
      <c r="E386" s="17"/>
      <c r="F386" s="17"/>
      <c r="G386" s="17"/>
    </row>
    <row r="387" spans="1:7" ht="15.75" x14ac:dyDescent="0.25">
      <c r="A387" s="73"/>
      <c r="B387" s="80"/>
      <c r="C387" s="74"/>
      <c r="D387" s="80"/>
      <c r="E387" s="17"/>
      <c r="F387" s="17"/>
      <c r="G387" s="17"/>
    </row>
    <row r="388" spans="1:7" ht="15.75" x14ac:dyDescent="0.25">
      <c r="A388" s="73"/>
      <c r="B388" s="80"/>
      <c r="C388" s="74"/>
      <c r="D388" s="80"/>
      <c r="E388" s="17"/>
      <c r="F388" s="17"/>
      <c r="G388" s="17"/>
    </row>
    <row r="389" spans="1:7" ht="15.75" x14ac:dyDescent="0.25">
      <c r="A389" s="73"/>
      <c r="B389" s="80"/>
      <c r="C389" s="74"/>
      <c r="D389" s="80"/>
      <c r="E389" s="17"/>
      <c r="F389" s="17"/>
      <c r="G389" s="17"/>
    </row>
    <row r="390" spans="1:7" ht="15.75" x14ac:dyDescent="0.25">
      <c r="A390" s="73"/>
      <c r="B390" s="80"/>
      <c r="C390" s="74"/>
      <c r="D390" s="80"/>
      <c r="E390" s="17"/>
      <c r="F390" s="17"/>
      <c r="G390" s="17"/>
    </row>
    <row r="391" spans="1:7" ht="15.75" x14ac:dyDescent="0.25">
      <c r="A391" s="73"/>
      <c r="B391" s="80"/>
      <c r="C391" s="74"/>
      <c r="D391" s="80"/>
      <c r="E391" s="17"/>
      <c r="F391" s="17"/>
      <c r="G391" s="17"/>
    </row>
    <row r="392" spans="1:7" ht="15.75" x14ac:dyDescent="0.25">
      <c r="A392" s="73"/>
      <c r="B392" s="80"/>
      <c r="C392" s="74"/>
      <c r="D392" s="80"/>
      <c r="E392" s="17"/>
      <c r="F392" s="17"/>
      <c r="G392" s="17"/>
    </row>
    <row r="393" spans="1:7" ht="15.75" x14ac:dyDescent="0.25">
      <c r="A393" s="73"/>
      <c r="B393" s="80"/>
      <c r="C393" s="74"/>
      <c r="D393" s="80"/>
      <c r="E393" s="17"/>
      <c r="F393" s="17"/>
      <c r="G393" s="17"/>
    </row>
    <row r="394" spans="1:7" ht="15.75" x14ac:dyDescent="0.25">
      <c r="A394" s="73"/>
      <c r="B394" s="80"/>
      <c r="C394" s="74"/>
      <c r="D394" s="80"/>
      <c r="E394" s="17"/>
      <c r="F394" s="17"/>
      <c r="G394" s="17"/>
    </row>
    <row r="395" spans="1:7" ht="15.75" x14ac:dyDescent="0.25">
      <c r="A395" s="73"/>
      <c r="B395" s="80"/>
      <c r="C395" s="74"/>
      <c r="D395" s="80"/>
      <c r="E395" s="17"/>
      <c r="F395" s="17"/>
      <c r="G395" s="17"/>
    </row>
    <row r="396" spans="1:7" ht="15.75" x14ac:dyDescent="0.25">
      <c r="A396" s="73"/>
      <c r="B396" s="80"/>
      <c r="C396" s="74"/>
      <c r="D396" s="80"/>
      <c r="E396" s="17"/>
      <c r="F396" s="17"/>
      <c r="G396" s="17"/>
    </row>
    <row r="397" spans="1:7" ht="15.75" x14ac:dyDescent="0.25">
      <c r="A397" s="73"/>
      <c r="B397" s="80"/>
      <c r="C397" s="74"/>
      <c r="D397" s="80"/>
      <c r="E397" s="17"/>
      <c r="F397" s="17"/>
      <c r="G397" s="17"/>
    </row>
    <row r="398" spans="1:7" ht="15.75" x14ac:dyDescent="0.25">
      <c r="A398" s="73"/>
      <c r="B398" s="80"/>
      <c r="C398" s="74"/>
      <c r="D398" s="80"/>
      <c r="E398" s="17"/>
      <c r="F398" s="17"/>
      <c r="G398" s="17"/>
    </row>
    <row r="399" spans="1:7" ht="15.75" x14ac:dyDescent="0.25">
      <c r="A399" s="73"/>
      <c r="B399" s="80"/>
      <c r="C399" s="74"/>
      <c r="D399" s="80"/>
      <c r="E399" s="17"/>
      <c r="F399" s="17"/>
      <c r="G399" s="17"/>
    </row>
    <row r="400" spans="1:7" ht="15.75" x14ac:dyDescent="0.25">
      <c r="A400" s="73"/>
      <c r="B400" s="80"/>
      <c r="C400" s="74"/>
      <c r="D400" s="80"/>
      <c r="E400" s="17"/>
      <c r="F400" s="17"/>
      <c r="G400" s="17"/>
    </row>
    <row r="401" spans="1:7" ht="15.75" x14ac:dyDescent="0.25">
      <c r="A401" s="73"/>
      <c r="B401" s="80"/>
      <c r="C401" s="74"/>
      <c r="D401" s="80"/>
      <c r="E401" s="17"/>
      <c r="F401" s="17"/>
      <c r="G401" s="17"/>
    </row>
    <row r="402" spans="1:7" ht="15.75" x14ac:dyDescent="0.25">
      <c r="A402" s="73"/>
      <c r="B402" s="80"/>
      <c r="C402" s="74"/>
      <c r="D402" s="80"/>
      <c r="E402" s="17"/>
      <c r="F402" s="17"/>
      <c r="G402" s="17"/>
    </row>
    <row r="403" spans="1:7" ht="15.75" x14ac:dyDescent="0.25">
      <c r="A403" s="73"/>
      <c r="B403" s="80"/>
      <c r="C403" s="74"/>
      <c r="D403" s="80"/>
      <c r="E403" s="17"/>
      <c r="F403" s="17"/>
      <c r="G403" s="17"/>
    </row>
    <row r="404" spans="1:7" ht="15.75" x14ac:dyDescent="0.25">
      <c r="A404" s="73"/>
      <c r="B404" s="80"/>
      <c r="C404" s="74"/>
      <c r="D404" s="80"/>
      <c r="E404" s="17"/>
      <c r="F404" s="17"/>
      <c r="G404" s="17"/>
    </row>
    <row r="405" spans="1:7" ht="15.75" x14ac:dyDescent="0.25">
      <c r="A405" s="73"/>
      <c r="B405" s="80"/>
      <c r="C405" s="74"/>
      <c r="D405" s="80"/>
      <c r="E405" s="17"/>
      <c r="F405" s="17"/>
      <c r="G405" s="17"/>
    </row>
    <row r="406" spans="1:7" ht="15.75" x14ac:dyDescent="0.25">
      <c r="A406" s="73"/>
      <c r="B406" s="80"/>
      <c r="C406" s="74"/>
      <c r="D406" s="80"/>
      <c r="E406" s="17"/>
      <c r="F406" s="17"/>
      <c r="G406" s="17"/>
    </row>
    <row r="407" spans="1:7" ht="15.75" x14ac:dyDescent="0.25">
      <c r="A407" s="73"/>
      <c r="B407" s="80"/>
      <c r="C407" s="74"/>
      <c r="D407" s="80"/>
      <c r="E407" s="17"/>
      <c r="F407" s="17"/>
      <c r="G407" s="17"/>
    </row>
    <row r="408" spans="1:7" ht="15.75" x14ac:dyDescent="0.25">
      <c r="A408" s="73"/>
      <c r="B408" s="80"/>
      <c r="C408" s="74"/>
      <c r="D408" s="80"/>
      <c r="E408" s="17"/>
      <c r="F408" s="17"/>
      <c r="G408" s="17"/>
    </row>
    <row r="409" spans="1:7" ht="15.75" x14ac:dyDescent="0.25">
      <c r="A409" s="73"/>
      <c r="B409" s="80"/>
      <c r="C409" s="74"/>
      <c r="D409" s="80"/>
      <c r="E409" s="17"/>
      <c r="F409" s="17"/>
      <c r="G409" s="17"/>
    </row>
    <row r="410" spans="1:7" ht="15.75" x14ac:dyDescent="0.25">
      <c r="A410" s="73"/>
      <c r="B410" s="80"/>
      <c r="C410" s="74"/>
      <c r="D410" s="80"/>
      <c r="E410" s="17"/>
      <c r="F410" s="17"/>
      <c r="G410" s="17"/>
    </row>
    <row r="411" spans="1:7" ht="15.75" x14ac:dyDescent="0.25">
      <c r="A411" s="73"/>
      <c r="B411" s="80"/>
      <c r="C411" s="74"/>
      <c r="D411" s="80"/>
      <c r="E411" s="17"/>
      <c r="F411" s="17"/>
      <c r="G411" s="17"/>
    </row>
    <row r="412" spans="1:7" ht="15.75" x14ac:dyDescent="0.25">
      <c r="A412" s="73"/>
      <c r="B412" s="80"/>
      <c r="C412" s="74"/>
      <c r="D412" s="80"/>
      <c r="E412" s="17"/>
      <c r="F412" s="17"/>
      <c r="G412" s="17"/>
    </row>
    <row r="413" spans="1:7" ht="15.75" x14ac:dyDescent="0.25">
      <c r="A413" s="73"/>
      <c r="B413" s="80"/>
      <c r="C413" s="74"/>
      <c r="D413" s="80"/>
      <c r="E413" s="17"/>
      <c r="F413" s="17"/>
      <c r="G413" s="17"/>
    </row>
    <row r="414" spans="1:7" ht="15.75" x14ac:dyDescent="0.25">
      <c r="A414" s="73"/>
      <c r="B414" s="80"/>
      <c r="C414" s="74"/>
      <c r="D414" s="80"/>
      <c r="E414" s="17"/>
      <c r="F414" s="17"/>
      <c r="G414" s="17"/>
    </row>
    <row r="415" spans="1:7" ht="15.75" x14ac:dyDescent="0.25">
      <c r="A415" s="73"/>
      <c r="B415" s="80"/>
      <c r="C415" s="74"/>
      <c r="D415" s="80"/>
      <c r="E415" s="17"/>
      <c r="F415" s="17"/>
      <c r="G415" s="17"/>
    </row>
    <row r="416" spans="1:7" ht="15.75" x14ac:dyDescent="0.25">
      <c r="A416" s="73"/>
      <c r="B416" s="80"/>
      <c r="C416" s="74"/>
      <c r="D416" s="80"/>
      <c r="E416" s="17"/>
      <c r="F416" s="17"/>
      <c r="G416" s="17"/>
    </row>
    <row r="417" spans="1:7" ht="15.75" x14ac:dyDescent="0.25">
      <c r="A417" s="73"/>
      <c r="B417" s="80"/>
      <c r="C417" s="74"/>
      <c r="D417" s="80"/>
      <c r="E417" s="17"/>
      <c r="F417" s="17"/>
      <c r="G417" s="17"/>
    </row>
    <row r="418" spans="1:7" ht="15.75" x14ac:dyDescent="0.25">
      <c r="A418" s="73"/>
      <c r="B418" s="80"/>
      <c r="C418" s="74"/>
      <c r="D418" s="80"/>
      <c r="E418" s="17"/>
      <c r="F418" s="17"/>
      <c r="G418" s="17"/>
    </row>
    <row r="419" spans="1:7" ht="15.75" x14ac:dyDescent="0.25">
      <c r="A419" s="73"/>
      <c r="B419" s="80"/>
      <c r="C419" s="74"/>
      <c r="D419" s="80"/>
      <c r="E419" s="17"/>
      <c r="F419" s="17"/>
      <c r="G419" s="17"/>
    </row>
    <row r="420" spans="1:7" ht="15.75" x14ac:dyDescent="0.25">
      <c r="A420" s="73"/>
      <c r="B420" s="80"/>
      <c r="C420" s="74"/>
      <c r="D420" s="80"/>
      <c r="E420" s="17"/>
      <c r="F420" s="17"/>
      <c r="G420" s="17"/>
    </row>
    <row r="421" spans="1:7" ht="15.75" x14ac:dyDescent="0.25">
      <c r="A421" s="73"/>
      <c r="B421" s="80"/>
      <c r="C421" s="74"/>
      <c r="D421" s="80"/>
      <c r="E421" s="17"/>
      <c r="F421" s="17"/>
      <c r="G421" s="17"/>
    </row>
    <row r="422" spans="1:7" ht="15.75" x14ac:dyDescent="0.25">
      <c r="A422" s="73"/>
      <c r="B422" s="80"/>
      <c r="C422" s="74"/>
      <c r="D422" s="80"/>
      <c r="E422" s="17"/>
      <c r="F422" s="17"/>
      <c r="G422" s="17"/>
    </row>
    <row r="423" spans="1:7" ht="15.75" x14ac:dyDescent="0.25">
      <c r="A423" s="73"/>
      <c r="B423" s="80"/>
      <c r="C423" s="74"/>
      <c r="D423" s="80"/>
      <c r="E423" s="17"/>
      <c r="F423" s="17"/>
      <c r="G423" s="17"/>
    </row>
    <row r="424" spans="1:7" ht="15.75" x14ac:dyDescent="0.25">
      <c r="A424" s="73"/>
      <c r="B424" s="80"/>
      <c r="C424" s="74"/>
      <c r="D424" s="80"/>
      <c r="E424" s="17"/>
      <c r="F424" s="17"/>
      <c r="G424" s="17"/>
    </row>
    <row r="425" spans="1:7" ht="15.75" x14ac:dyDescent="0.25">
      <c r="A425" s="73"/>
      <c r="B425" s="80"/>
      <c r="C425" s="74"/>
      <c r="D425" s="80"/>
      <c r="E425" s="17"/>
      <c r="F425" s="17"/>
      <c r="G425" s="17"/>
    </row>
    <row r="426" spans="1:7" ht="15.75" x14ac:dyDescent="0.25">
      <c r="A426" s="73"/>
      <c r="B426" s="80"/>
      <c r="C426" s="74"/>
      <c r="D426" s="80"/>
      <c r="E426" s="17"/>
      <c r="F426" s="17"/>
      <c r="G426" s="17"/>
    </row>
    <row r="427" spans="1:7" ht="15.75" x14ac:dyDescent="0.25">
      <c r="A427" s="73"/>
      <c r="B427" s="80"/>
      <c r="C427" s="74"/>
      <c r="D427" s="80"/>
      <c r="E427" s="17"/>
      <c r="F427" s="17"/>
      <c r="G427" s="17"/>
    </row>
    <row r="428" spans="1:7" ht="15.75" x14ac:dyDescent="0.25">
      <c r="A428" s="73"/>
      <c r="B428" s="80"/>
      <c r="C428" s="74"/>
      <c r="D428" s="80"/>
      <c r="E428" s="17"/>
      <c r="F428" s="17"/>
      <c r="G428" s="17"/>
    </row>
    <row r="429" spans="1:7" ht="15.75" x14ac:dyDescent="0.25">
      <c r="A429" s="73"/>
      <c r="B429" s="80"/>
      <c r="C429" s="74"/>
      <c r="D429" s="80"/>
      <c r="E429" s="17"/>
      <c r="F429" s="17"/>
      <c r="G429" s="17"/>
    </row>
    <row r="430" spans="1:7" ht="15.75" x14ac:dyDescent="0.25">
      <c r="A430" s="73"/>
      <c r="B430" s="80"/>
      <c r="C430" s="74"/>
      <c r="D430" s="80"/>
      <c r="E430" s="17"/>
      <c r="F430" s="17"/>
      <c r="G430" s="17"/>
    </row>
    <row r="431" spans="1:7" ht="15.75" x14ac:dyDescent="0.25">
      <c r="A431" s="73"/>
      <c r="B431" s="80"/>
      <c r="C431" s="74"/>
      <c r="D431" s="80"/>
      <c r="E431" s="17"/>
      <c r="F431" s="17"/>
      <c r="G431" s="17"/>
    </row>
    <row r="432" spans="1:7" ht="15.75" x14ac:dyDescent="0.25">
      <c r="A432" s="73"/>
      <c r="B432" s="80"/>
      <c r="C432" s="74"/>
      <c r="D432" s="80"/>
      <c r="E432" s="17"/>
      <c r="F432" s="17"/>
      <c r="G432" s="17"/>
    </row>
    <row r="433" spans="1:7" ht="15.75" x14ac:dyDescent="0.25">
      <c r="A433" s="73"/>
      <c r="B433" s="80"/>
      <c r="C433" s="74"/>
      <c r="D433" s="80"/>
      <c r="E433" s="17"/>
      <c r="F433" s="17"/>
      <c r="G433" s="17"/>
    </row>
    <row r="434" spans="1:7" ht="15.75" x14ac:dyDescent="0.25">
      <c r="A434" s="73"/>
      <c r="B434" s="80"/>
      <c r="C434" s="74"/>
      <c r="D434" s="80"/>
      <c r="E434" s="17"/>
      <c r="F434" s="17"/>
      <c r="G434" s="17"/>
    </row>
    <row r="435" spans="1:7" ht="15.75" x14ac:dyDescent="0.25">
      <c r="A435" s="73"/>
      <c r="B435" s="80"/>
      <c r="C435" s="74"/>
      <c r="D435" s="80"/>
      <c r="E435" s="17"/>
      <c r="F435" s="17"/>
      <c r="G435" s="17"/>
    </row>
    <row r="436" spans="1:7" ht="15.75" x14ac:dyDescent="0.25">
      <c r="A436" s="73"/>
      <c r="B436" s="80"/>
      <c r="C436" s="74"/>
      <c r="D436" s="80"/>
      <c r="E436" s="17"/>
      <c r="F436" s="17"/>
      <c r="G436" s="17"/>
    </row>
    <row r="437" spans="1:7" ht="15.75" x14ac:dyDescent="0.25">
      <c r="A437" s="73"/>
      <c r="B437" s="80"/>
      <c r="C437" s="74"/>
      <c r="D437" s="80"/>
      <c r="E437" s="17"/>
      <c r="F437" s="17"/>
      <c r="G437" s="17"/>
    </row>
    <row r="438" spans="1:7" ht="15.75" x14ac:dyDescent="0.25">
      <c r="A438" s="73"/>
      <c r="B438" s="80"/>
      <c r="C438" s="74"/>
      <c r="D438" s="80"/>
      <c r="E438" s="17"/>
      <c r="F438" s="17"/>
      <c r="G438" s="17"/>
    </row>
    <row r="439" spans="1:7" ht="15.75" x14ac:dyDescent="0.25">
      <c r="A439" s="73"/>
      <c r="B439" s="80"/>
      <c r="C439" s="74"/>
      <c r="D439" s="80"/>
      <c r="E439" s="17"/>
      <c r="F439" s="17"/>
      <c r="G439" s="17"/>
    </row>
    <row r="440" spans="1:7" ht="15.75" x14ac:dyDescent="0.25">
      <c r="A440" s="73"/>
      <c r="B440" s="80"/>
      <c r="C440" s="74"/>
      <c r="D440" s="80"/>
      <c r="E440" s="17"/>
      <c r="F440" s="17"/>
      <c r="G440" s="17"/>
    </row>
    <row r="441" spans="1:7" ht="15.75" x14ac:dyDescent="0.25">
      <c r="A441" s="73"/>
      <c r="B441" s="80"/>
      <c r="C441" s="74"/>
      <c r="D441" s="80"/>
      <c r="E441" s="17"/>
      <c r="F441" s="17"/>
      <c r="G441" s="17"/>
    </row>
    <row r="442" spans="1:7" ht="15.75" x14ac:dyDescent="0.25">
      <c r="A442" s="73"/>
      <c r="B442" s="80"/>
      <c r="C442" s="74"/>
      <c r="D442" s="80"/>
      <c r="E442" s="17"/>
      <c r="F442" s="17"/>
      <c r="G442" s="17"/>
    </row>
    <row r="443" spans="1:7" ht="15.75" x14ac:dyDescent="0.25">
      <c r="A443" s="73"/>
      <c r="B443" s="80"/>
      <c r="C443" s="74"/>
      <c r="D443" s="80"/>
      <c r="E443" s="17"/>
      <c r="F443" s="17"/>
      <c r="G443" s="17"/>
    </row>
    <row r="444" spans="1:7" ht="15.75" x14ac:dyDescent="0.25">
      <c r="A444" s="73"/>
      <c r="B444" s="80"/>
      <c r="C444" s="74"/>
      <c r="D444" s="80"/>
      <c r="E444" s="17"/>
      <c r="F444" s="17"/>
      <c r="G444" s="17"/>
    </row>
    <row r="445" spans="1:7" ht="15.75" x14ac:dyDescent="0.25">
      <c r="A445" s="73"/>
      <c r="B445" s="80"/>
      <c r="C445" s="74"/>
      <c r="D445" s="80"/>
      <c r="E445" s="17"/>
      <c r="F445" s="17"/>
      <c r="G445" s="17"/>
    </row>
    <row r="446" spans="1:7" ht="15.75" x14ac:dyDescent="0.25">
      <c r="A446" s="73"/>
      <c r="B446" s="80"/>
      <c r="C446" s="74"/>
      <c r="D446" s="80"/>
      <c r="E446" s="17"/>
      <c r="F446" s="17"/>
      <c r="G446" s="17"/>
    </row>
    <row r="447" spans="1:7" ht="15.75" x14ac:dyDescent="0.25">
      <c r="A447" s="73"/>
      <c r="B447" s="80"/>
      <c r="C447" s="74"/>
      <c r="D447" s="80"/>
      <c r="E447" s="17"/>
      <c r="F447" s="17"/>
      <c r="G447" s="17"/>
    </row>
    <row r="448" spans="1:7" ht="15.75" x14ac:dyDescent="0.25">
      <c r="A448" s="73"/>
      <c r="B448" s="80"/>
      <c r="C448" s="74"/>
      <c r="D448" s="80"/>
      <c r="E448" s="17"/>
      <c r="F448" s="17"/>
      <c r="G448" s="17"/>
    </row>
    <row r="449" spans="1:7" ht="15.75" x14ac:dyDescent="0.25">
      <c r="A449" s="73"/>
      <c r="B449" s="80"/>
      <c r="C449" s="74"/>
      <c r="D449" s="80"/>
      <c r="E449" s="17"/>
      <c r="F449" s="17"/>
      <c r="G449" s="17"/>
    </row>
    <row r="450" spans="1:7" ht="15.75" x14ac:dyDescent="0.25">
      <c r="A450" s="73"/>
      <c r="B450" s="80"/>
      <c r="C450" s="74"/>
      <c r="D450" s="80"/>
      <c r="E450" s="17"/>
      <c r="F450" s="17"/>
      <c r="G450" s="17"/>
    </row>
    <row r="451" spans="1:7" ht="15.75" x14ac:dyDescent="0.25">
      <c r="A451" s="73"/>
      <c r="B451" s="80"/>
      <c r="C451" s="74"/>
      <c r="D451" s="80"/>
      <c r="E451" s="17"/>
      <c r="F451" s="17"/>
      <c r="G451" s="17"/>
    </row>
    <row r="452" spans="1:7" ht="15.75" x14ac:dyDescent="0.25">
      <c r="A452" s="73"/>
      <c r="B452" s="80"/>
      <c r="C452" s="74"/>
      <c r="D452" s="80"/>
      <c r="E452" s="17"/>
      <c r="F452" s="17"/>
      <c r="G452" s="17"/>
    </row>
    <row r="453" spans="1:7" ht="15.75" x14ac:dyDescent="0.25">
      <c r="A453" s="73"/>
      <c r="B453" s="80"/>
      <c r="C453" s="74"/>
      <c r="D453" s="80"/>
      <c r="E453" s="17"/>
      <c r="F453" s="17"/>
      <c r="G453" s="17"/>
    </row>
    <row r="454" spans="1:7" ht="15.75" x14ac:dyDescent="0.25">
      <c r="A454" s="73"/>
      <c r="B454" s="80"/>
      <c r="C454" s="74"/>
      <c r="D454" s="80"/>
      <c r="E454" s="17"/>
      <c r="F454" s="17"/>
      <c r="G454" s="17"/>
    </row>
    <row r="455" spans="1:7" ht="15.75" x14ac:dyDescent="0.25">
      <c r="A455" s="73"/>
      <c r="B455" s="80"/>
      <c r="C455" s="74"/>
      <c r="D455" s="80"/>
      <c r="E455" s="17"/>
      <c r="F455" s="17"/>
      <c r="G455" s="17"/>
    </row>
    <row r="456" spans="1:7" ht="15.75" x14ac:dyDescent="0.25">
      <c r="A456" s="73"/>
      <c r="B456" s="80"/>
      <c r="C456" s="74"/>
      <c r="D456" s="80"/>
      <c r="E456" s="17"/>
      <c r="F456" s="17"/>
      <c r="G456" s="17"/>
    </row>
    <row r="457" spans="1:7" ht="15.75" x14ac:dyDescent="0.25">
      <c r="A457" s="73"/>
      <c r="B457" s="80"/>
      <c r="C457" s="74"/>
      <c r="D457" s="80"/>
      <c r="E457" s="17"/>
      <c r="F457" s="17"/>
      <c r="G457" s="17"/>
    </row>
    <row r="458" spans="1:7" ht="15.75" x14ac:dyDescent="0.25">
      <c r="A458" s="73"/>
      <c r="B458" s="80"/>
      <c r="C458" s="74"/>
      <c r="D458" s="80"/>
      <c r="E458" s="17"/>
      <c r="F458" s="17"/>
      <c r="G458" s="17"/>
    </row>
    <row r="459" spans="1:7" ht="15.75" x14ac:dyDescent="0.25">
      <c r="A459" s="73"/>
      <c r="B459" s="80"/>
      <c r="C459" s="74"/>
      <c r="D459" s="80"/>
      <c r="E459" s="17"/>
      <c r="F459" s="17"/>
      <c r="G459" s="17"/>
    </row>
    <row r="460" spans="1:7" ht="15.75" x14ac:dyDescent="0.25">
      <c r="A460" s="73"/>
      <c r="B460" s="80"/>
      <c r="C460" s="74"/>
      <c r="D460" s="80"/>
      <c r="E460" s="17"/>
      <c r="F460" s="17"/>
      <c r="G460" s="17"/>
    </row>
    <row r="461" spans="1:7" ht="15.75" x14ac:dyDescent="0.25">
      <c r="A461" s="73"/>
      <c r="B461" s="80"/>
      <c r="C461" s="74"/>
      <c r="D461" s="80"/>
      <c r="E461" s="17"/>
      <c r="F461" s="17"/>
      <c r="G461" s="17"/>
    </row>
    <row r="462" spans="1:7" ht="15.75" x14ac:dyDescent="0.25">
      <c r="A462" s="73"/>
      <c r="B462" s="80"/>
      <c r="C462" s="74"/>
      <c r="D462" s="80"/>
      <c r="E462" s="17"/>
      <c r="F462" s="17"/>
      <c r="G462" s="17"/>
    </row>
    <row r="463" spans="1:7" ht="15.75" x14ac:dyDescent="0.25">
      <c r="A463" s="73"/>
      <c r="B463" s="80"/>
      <c r="C463" s="74"/>
      <c r="D463" s="80"/>
      <c r="E463" s="17"/>
      <c r="F463" s="17"/>
      <c r="G463" s="17"/>
    </row>
    <row r="464" spans="1:7" ht="15.75" x14ac:dyDescent="0.25">
      <c r="A464" s="73"/>
      <c r="B464" s="80"/>
      <c r="C464" s="74"/>
      <c r="D464" s="80"/>
      <c r="E464" s="17"/>
      <c r="F464" s="17"/>
      <c r="G464" s="17"/>
    </row>
    <row r="465" spans="1:7" ht="15.75" x14ac:dyDescent="0.25">
      <c r="A465" s="73"/>
      <c r="B465" s="80"/>
      <c r="C465" s="74"/>
      <c r="D465" s="80"/>
      <c r="E465" s="17"/>
      <c r="F465" s="17"/>
      <c r="G465" s="17"/>
    </row>
    <row r="466" spans="1:7" ht="15.75" x14ac:dyDescent="0.25">
      <c r="A466" s="73"/>
      <c r="B466" s="80"/>
      <c r="C466" s="74"/>
      <c r="D466" s="80"/>
      <c r="E466" s="17"/>
      <c r="F466" s="17"/>
      <c r="G466" s="17"/>
    </row>
    <row r="467" spans="1:7" ht="15.75" x14ac:dyDescent="0.25">
      <c r="A467" s="73"/>
      <c r="B467" s="80"/>
      <c r="C467" s="74"/>
      <c r="D467" s="80"/>
      <c r="E467" s="17"/>
      <c r="F467" s="17"/>
      <c r="G467" s="17"/>
    </row>
    <row r="468" spans="1:7" ht="15.75" x14ac:dyDescent="0.25">
      <c r="A468" s="73"/>
      <c r="B468" s="80"/>
      <c r="C468" s="74"/>
      <c r="D468" s="80"/>
      <c r="E468" s="17"/>
      <c r="F468" s="17"/>
      <c r="G468" s="17"/>
    </row>
    <row r="469" spans="1:7" ht="15.75" x14ac:dyDescent="0.25">
      <c r="A469" s="73"/>
      <c r="B469" s="80"/>
      <c r="C469" s="74"/>
      <c r="D469" s="80"/>
      <c r="E469" s="17"/>
      <c r="F469" s="17"/>
      <c r="G469" s="17"/>
    </row>
    <row r="470" spans="1:7" ht="15.75" x14ac:dyDescent="0.25">
      <c r="A470" s="73"/>
      <c r="B470" s="80"/>
      <c r="C470" s="74"/>
      <c r="D470" s="80"/>
      <c r="E470" s="17"/>
      <c r="F470" s="17"/>
      <c r="G470" s="17"/>
    </row>
    <row r="471" spans="1:7" ht="15.75" x14ac:dyDescent="0.25">
      <c r="A471" s="73"/>
      <c r="B471" s="80"/>
      <c r="C471" s="74"/>
      <c r="D471" s="80"/>
      <c r="E471" s="17"/>
      <c r="F471" s="17"/>
      <c r="G471" s="17"/>
    </row>
    <row r="472" spans="1:7" ht="15.75" x14ac:dyDescent="0.25">
      <c r="A472" s="73"/>
      <c r="B472" s="80"/>
      <c r="C472" s="74"/>
      <c r="D472" s="80"/>
      <c r="E472" s="17"/>
      <c r="F472" s="17"/>
      <c r="G472" s="17"/>
    </row>
    <row r="473" spans="1:7" ht="15.75" x14ac:dyDescent="0.25">
      <c r="A473" s="73"/>
      <c r="B473" s="80"/>
      <c r="C473" s="74"/>
      <c r="D473" s="80"/>
      <c r="E473" s="17"/>
      <c r="F473" s="17"/>
      <c r="G473" s="17"/>
    </row>
    <row r="474" spans="1:7" ht="15.75" x14ac:dyDescent="0.25">
      <c r="A474" s="73"/>
      <c r="B474" s="80"/>
      <c r="C474" s="74"/>
      <c r="D474" s="80"/>
      <c r="E474" s="17"/>
      <c r="F474" s="17"/>
      <c r="G474" s="17"/>
    </row>
    <row r="475" spans="1:7" ht="15.75" x14ac:dyDescent="0.25">
      <c r="A475" s="73"/>
      <c r="B475" s="80"/>
      <c r="C475" s="74"/>
      <c r="D475" s="80"/>
      <c r="E475" s="17"/>
      <c r="F475" s="17"/>
      <c r="G475" s="17"/>
    </row>
    <row r="476" spans="1:7" ht="15.75" x14ac:dyDescent="0.25">
      <c r="A476" s="73"/>
      <c r="B476" s="80"/>
      <c r="C476" s="74"/>
      <c r="D476" s="80"/>
      <c r="E476" s="17"/>
      <c r="F476" s="17"/>
      <c r="G476" s="17"/>
    </row>
    <row r="477" spans="1:7" ht="15.75" x14ac:dyDescent="0.25">
      <c r="A477" s="73"/>
      <c r="B477" s="80"/>
      <c r="C477" s="74"/>
      <c r="D477" s="80"/>
      <c r="E477" s="17"/>
      <c r="F477" s="17"/>
      <c r="G477" s="17"/>
    </row>
    <row r="478" spans="1:7" ht="15.75" x14ac:dyDescent="0.25">
      <c r="A478" s="73"/>
      <c r="B478" s="80"/>
      <c r="C478" s="74"/>
      <c r="D478" s="80"/>
      <c r="E478" s="17"/>
      <c r="F478" s="17"/>
      <c r="G478" s="17"/>
    </row>
    <row r="479" spans="1:7" ht="15.75" x14ac:dyDescent="0.25">
      <c r="A479" s="73"/>
      <c r="B479" s="80"/>
      <c r="C479" s="74"/>
      <c r="D479" s="80"/>
      <c r="E479" s="17"/>
      <c r="F479" s="17"/>
      <c r="G479" s="17"/>
    </row>
    <row r="480" spans="1:7" ht="15.75" x14ac:dyDescent="0.25">
      <c r="A480" s="73"/>
      <c r="B480" s="80"/>
      <c r="C480" s="74"/>
      <c r="D480" s="80"/>
      <c r="E480" s="17"/>
      <c r="F480" s="17"/>
      <c r="G480" s="17"/>
    </row>
    <row r="481" spans="1:7" ht="15.75" x14ac:dyDescent="0.25">
      <c r="A481" s="73"/>
      <c r="B481" s="80"/>
      <c r="C481" s="74"/>
      <c r="D481" s="80"/>
      <c r="E481" s="17"/>
      <c r="F481" s="17"/>
      <c r="G481" s="17"/>
    </row>
    <row r="482" spans="1:7" ht="15.75" x14ac:dyDescent="0.25">
      <c r="A482" s="73"/>
      <c r="B482" s="80"/>
      <c r="C482" s="74"/>
      <c r="D482" s="80"/>
      <c r="E482" s="17"/>
      <c r="F482" s="17"/>
      <c r="G482" s="17"/>
    </row>
    <row r="483" spans="1:7" ht="15.75" x14ac:dyDescent="0.25">
      <c r="A483" s="73"/>
      <c r="B483" s="80"/>
      <c r="C483" s="74"/>
      <c r="D483" s="80"/>
      <c r="E483" s="17"/>
      <c r="F483" s="17"/>
      <c r="G483" s="17"/>
    </row>
    <row r="484" spans="1:7" ht="15.75" x14ac:dyDescent="0.25">
      <c r="A484" s="73"/>
      <c r="B484" s="80"/>
      <c r="C484" s="74"/>
      <c r="D484" s="80"/>
      <c r="E484" s="17"/>
      <c r="F484" s="17"/>
      <c r="G484" s="17"/>
    </row>
    <row r="485" spans="1:7" ht="15.75" x14ac:dyDescent="0.25">
      <c r="A485" s="73"/>
      <c r="B485" s="80"/>
      <c r="C485" s="74"/>
      <c r="D485" s="80"/>
      <c r="E485" s="17"/>
      <c r="F485" s="17"/>
      <c r="G485" s="17"/>
    </row>
    <row r="486" spans="1:7" ht="15.75" x14ac:dyDescent="0.25">
      <c r="A486" s="73"/>
      <c r="B486" s="80"/>
      <c r="C486" s="74"/>
      <c r="D486" s="80"/>
      <c r="E486" s="17"/>
      <c r="F486" s="17"/>
      <c r="G486" s="17"/>
    </row>
    <row r="487" spans="1:7" ht="15.75" x14ac:dyDescent="0.25">
      <c r="A487" s="73"/>
      <c r="B487" s="80"/>
      <c r="C487" s="74"/>
      <c r="D487" s="80"/>
      <c r="E487" s="17"/>
      <c r="F487" s="17"/>
      <c r="G487" s="17"/>
    </row>
    <row r="488" spans="1:7" ht="15.75" x14ac:dyDescent="0.25">
      <c r="A488" s="73"/>
      <c r="B488" s="80"/>
      <c r="C488" s="74"/>
      <c r="D488" s="80"/>
      <c r="E488" s="17"/>
      <c r="F488" s="17"/>
      <c r="G488" s="17"/>
    </row>
    <row r="489" spans="1:7" ht="15.75" x14ac:dyDescent="0.25">
      <c r="A489" s="73"/>
      <c r="B489" s="80"/>
      <c r="C489" s="74"/>
      <c r="D489" s="80"/>
      <c r="E489" s="14"/>
      <c r="F489" s="14"/>
      <c r="G489" s="14"/>
    </row>
    <row r="490" spans="1:7" x14ac:dyDescent="0.25">
      <c r="E490" s="14"/>
      <c r="F490" s="14"/>
      <c r="G490" s="14"/>
    </row>
    <row r="491" spans="1:7" x14ac:dyDescent="0.25">
      <c r="E491" s="14"/>
      <c r="F491" s="14"/>
      <c r="G491" s="14"/>
    </row>
    <row r="492" spans="1:7" x14ac:dyDescent="0.25">
      <c r="E492" s="14"/>
      <c r="F492" s="14"/>
      <c r="G492" s="14"/>
    </row>
    <row r="493" spans="1:7" x14ac:dyDescent="0.25">
      <c r="E493" s="14"/>
      <c r="F493" s="14"/>
      <c r="G493" s="14"/>
    </row>
    <row r="494" spans="1:7" x14ac:dyDescent="0.25">
      <c r="E494" s="14"/>
      <c r="F494" s="14"/>
      <c r="G494" s="14"/>
    </row>
    <row r="495" spans="1:7" x14ac:dyDescent="0.25">
      <c r="E495" s="14"/>
      <c r="F495" s="14"/>
      <c r="G495" s="14"/>
    </row>
    <row r="496" spans="1:7" x14ac:dyDescent="0.25">
      <c r="E496" s="14"/>
      <c r="F496" s="14"/>
      <c r="G496" s="14"/>
    </row>
    <row r="497" spans="5:7" x14ac:dyDescent="0.25">
      <c r="E497" s="14"/>
      <c r="F497" s="14"/>
      <c r="G497" s="14"/>
    </row>
    <row r="498" spans="5:7" x14ac:dyDescent="0.25">
      <c r="E498" s="14"/>
      <c r="F498" s="14"/>
      <c r="G498" s="14"/>
    </row>
    <row r="499" spans="5:7" x14ac:dyDescent="0.25">
      <c r="E499" s="14"/>
      <c r="F499" s="14"/>
      <c r="G499" s="14"/>
    </row>
    <row r="500" spans="5:7" x14ac:dyDescent="0.25">
      <c r="E500" s="14"/>
      <c r="F500" s="14"/>
      <c r="G500" s="14"/>
    </row>
    <row r="501" spans="5:7" x14ac:dyDescent="0.25">
      <c r="E501" s="14"/>
      <c r="F501" s="14"/>
      <c r="G501" s="14"/>
    </row>
    <row r="502" spans="5:7" x14ac:dyDescent="0.25">
      <c r="E502" s="14"/>
      <c r="F502" s="14"/>
      <c r="G502" s="14"/>
    </row>
    <row r="503" spans="5:7" x14ac:dyDescent="0.25">
      <c r="E503" s="14"/>
      <c r="F503" s="14"/>
      <c r="G503" s="14"/>
    </row>
    <row r="504" spans="5:7" x14ac:dyDescent="0.25">
      <c r="E504" s="14"/>
      <c r="F504" s="14"/>
      <c r="G504" s="14"/>
    </row>
    <row r="505" spans="5:7" x14ac:dyDescent="0.25">
      <c r="E505" s="14"/>
      <c r="F505" s="14"/>
      <c r="G505" s="14"/>
    </row>
    <row r="506" spans="5:7" x14ac:dyDescent="0.25">
      <c r="E506" s="14"/>
      <c r="F506" s="14"/>
      <c r="G506" s="14"/>
    </row>
    <row r="507" spans="5:7" x14ac:dyDescent="0.25">
      <c r="E507" s="14"/>
      <c r="F507" s="14"/>
      <c r="G507" s="14"/>
    </row>
    <row r="508" spans="5:7" x14ac:dyDescent="0.25">
      <c r="E508" s="14"/>
      <c r="F508" s="14"/>
      <c r="G508" s="14"/>
    </row>
    <row r="509" spans="5:7" x14ac:dyDescent="0.25">
      <c r="E509" s="14"/>
      <c r="F509" s="14"/>
      <c r="G509" s="14"/>
    </row>
    <row r="510" spans="5:7" x14ac:dyDescent="0.25">
      <c r="E510" s="14"/>
      <c r="F510" s="14"/>
      <c r="G510" s="14"/>
    </row>
    <row r="511" spans="5:7" x14ac:dyDescent="0.25">
      <c r="E511" s="14"/>
      <c r="F511" s="14"/>
      <c r="G511" s="14"/>
    </row>
    <row r="512" spans="5:7" x14ac:dyDescent="0.25">
      <c r="E512" s="14"/>
      <c r="F512" s="14"/>
      <c r="G512" s="14"/>
    </row>
    <row r="513" spans="5:7" x14ac:dyDescent="0.25">
      <c r="E513" s="14"/>
      <c r="F513" s="14"/>
      <c r="G513" s="14"/>
    </row>
    <row r="514" spans="5:7" x14ac:dyDescent="0.25">
      <c r="E514" s="14"/>
      <c r="F514" s="14"/>
      <c r="G514" s="14"/>
    </row>
    <row r="515" spans="5:7" x14ac:dyDescent="0.25">
      <c r="E515" s="14"/>
      <c r="F515" s="14"/>
      <c r="G515" s="14"/>
    </row>
    <row r="516" spans="5:7" x14ac:dyDescent="0.25">
      <c r="E516" s="14"/>
      <c r="F516" s="14"/>
      <c r="G516" s="14"/>
    </row>
    <row r="517" spans="5:7" x14ac:dyDescent="0.25">
      <c r="E517" s="14"/>
      <c r="F517" s="14"/>
      <c r="G517" s="14"/>
    </row>
    <row r="518" spans="5:7" x14ac:dyDescent="0.25">
      <c r="E518" s="14"/>
      <c r="F518" s="14"/>
      <c r="G518" s="14"/>
    </row>
    <row r="519" spans="5:7" x14ac:dyDescent="0.25">
      <c r="E519" s="14"/>
      <c r="F519" s="14"/>
      <c r="G519" s="14"/>
    </row>
    <row r="520" spans="5:7" x14ac:dyDescent="0.25">
      <c r="E520" s="14"/>
      <c r="F520" s="14"/>
      <c r="G520" s="14"/>
    </row>
    <row r="521" spans="5:7" x14ac:dyDescent="0.25">
      <c r="E521" s="14"/>
      <c r="F521" s="14"/>
      <c r="G521" s="14"/>
    </row>
    <row r="522" spans="5:7" x14ac:dyDescent="0.25">
      <c r="E522" s="14"/>
      <c r="F522" s="14"/>
      <c r="G522" s="14"/>
    </row>
    <row r="523" spans="5:7" x14ac:dyDescent="0.25">
      <c r="E523" s="14"/>
      <c r="F523" s="14"/>
      <c r="G523" s="14"/>
    </row>
    <row r="524" spans="5:7" x14ac:dyDescent="0.25">
      <c r="E524" s="14"/>
      <c r="F524" s="14"/>
      <c r="G524" s="14"/>
    </row>
    <row r="525" spans="5:7" x14ac:dyDescent="0.25">
      <c r="E525" s="14"/>
      <c r="F525" s="14"/>
      <c r="G525" s="14"/>
    </row>
    <row r="526" spans="5:7" x14ac:dyDescent="0.25">
      <c r="E526" s="14"/>
      <c r="F526" s="14"/>
      <c r="G526" s="14"/>
    </row>
    <row r="527" spans="5:7" x14ac:dyDescent="0.25">
      <c r="E527" s="14"/>
      <c r="F527" s="14"/>
      <c r="G527" s="14"/>
    </row>
    <row r="528" spans="5:7" x14ac:dyDescent="0.25">
      <c r="E528" s="14"/>
      <c r="F528" s="14"/>
      <c r="G528" s="14"/>
    </row>
    <row r="529" spans="5:7" x14ac:dyDescent="0.25">
      <c r="E529" s="14"/>
      <c r="F529" s="14"/>
      <c r="G529" s="14"/>
    </row>
    <row r="530" spans="5:7" x14ac:dyDescent="0.25">
      <c r="E530" s="14"/>
      <c r="F530" s="14"/>
      <c r="G530" s="14"/>
    </row>
    <row r="531" spans="5:7" x14ac:dyDescent="0.25">
      <c r="E531" s="14"/>
      <c r="F531" s="14"/>
      <c r="G531" s="14"/>
    </row>
    <row r="532" spans="5:7" x14ac:dyDescent="0.25">
      <c r="E532" s="14"/>
      <c r="F532" s="14"/>
      <c r="G532" s="14"/>
    </row>
    <row r="533" spans="5:7" x14ac:dyDescent="0.25">
      <c r="E533" s="14"/>
      <c r="F533" s="14"/>
      <c r="G533" s="14"/>
    </row>
    <row r="534" spans="5:7" x14ac:dyDescent="0.25">
      <c r="E534" s="14"/>
      <c r="F534" s="14"/>
      <c r="G534" s="14"/>
    </row>
    <row r="535" spans="5:7" x14ac:dyDescent="0.25">
      <c r="E535" s="14"/>
      <c r="F535" s="14"/>
      <c r="G535" s="14"/>
    </row>
    <row r="536" spans="5:7" x14ac:dyDescent="0.25">
      <c r="E536" s="14"/>
      <c r="F536" s="14"/>
      <c r="G536" s="14"/>
    </row>
    <row r="537" spans="5:7" x14ac:dyDescent="0.25">
      <c r="E537" s="14"/>
      <c r="F537" s="14"/>
      <c r="G537" s="14"/>
    </row>
    <row r="538" spans="5:7" x14ac:dyDescent="0.25">
      <c r="E538" s="14"/>
      <c r="F538" s="14"/>
      <c r="G538" s="14"/>
    </row>
    <row r="539" spans="5:7" x14ac:dyDescent="0.25">
      <c r="E539" s="14"/>
      <c r="F539" s="14"/>
      <c r="G539" s="14"/>
    </row>
    <row r="540" spans="5:7" x14ac:dyDescent="0.25">
      <c r="E540" s="14"/>
      <c r="F540" s="14"/>
      <c r="G540" s="14"/>
    </row>
    <row r="541" spans="5:7" x14ac:dyDescent="0.25">
      <c r="E541" s="14"/>
      <c r="F541" s="14"/>
      <c r="G541" s="14"/>
    </row>
    <row r="542" spans="5:7" x14ac:dyDescent="0.25">
      <c r="E542" s="14"/>
      <c r="F542" s="14"/>
      <c r="G542" s="14"/>
    </row>
    <row r="543" spans="5:7" x14ac:dyDescent="0.25">
      <c r="E543" s="14"/>
      <c r="F543" s="14"/>
      <c r="G543" s="14"/>
    </row>
    <row r="544" spans="5:7" x14ac:dyDescent="0.25">
      <c r="E544" s="14"/>
      <c r="F544" s="14"/>
      <c r="G544" s="14"/>
    </row>
    <row r="545" spans="5:7" x14ac:dyDescent="0.25">
      <c r="E545" s="14"/>
      <c r="F545" s="14"/>
      <c r="G545" s="14"/>
    </row>
    <row r="546" spans="5:7" x14ac:dyDescent="0.25">
      <c r="E546" s="14"/>
      <c r="F546" s="14"/>
      <c r="G546" s="14"/>
    </row>
    <row r="547" spans="5:7" x14ac:dyDescent="0.25">
      <c r="E547" s="14"/>
      <c r="F547" s="14"/>
      <c r="G547" s="14"/>
    </row>
    <row r="548" spans="5:7" x14ac:dyDescent="0.25">
      <c r="E548" s="14"/>
      <c r="F548" s="14"/>
      <c r="G548" s="14"/>
    </row>
    <row r="549" spans="5:7" x14ac:dyDescent="0.25">
      <c r="E549" s="14"/>
      <c r="F549" s="14"/>
      <c r="G549" s="14"/>
    </row>
    <row r="550" spans="5:7" x14ac:dyDescent="0.25">
      <c r="E550" s="14"/>
      <c r="F550" s="14"/>
      <c r="G550" s="14"/>
    </row>
    <row r="551" spans="5:7" x14ac:dyDescent="0.25">
      <c r="E551" s="14"/>
      <c r="F551" s="14"/>
      <c r="G551" s="14"/>
    </row>
    <row r="552" spans="5:7" x14ac:dyDescent="0.25">
      <c r="E552" s="14"/>
      <c r="F552" s="14"/>
      <c r="G552" s="14"/>
    </row>
    <row r="553" spans="5:7" x14ac:dyDescent="0.25">
      <c r="E553" s="14"/>
      <c r="F553" s="14"/>
      <c r="G553" s="14"/>
    </row>
    <row r="554" spans="5:7" x14ac:dyDescent="0.25">
      <c r="E554" s="14"/>
      <c r="F554" s="14"/>
      <c r="G554" s="14"/>
    </row>
    <row r="555" spans="5:7" x14ac:dyDescent="0.25">
      <c r="E555" s="14"/>
      <c r="F555" s="14"/>
      <c r="G555" s="14"/>
    </row>
    <row r="556" spans="5:7" x14ac:dyDescent="0.25">
      <c r="E556" s="14"/>
      <c r="F556" s="14"/>
      <c r="G556" s="14"/>
    </row>
    <row r="557" spans="5:7" x14ac:dyDescent="0.25">
      <c r="E557" s="14"/>
      <c r="F557" s="14"/>
      <c r="G557" s="14"/>
    </row>
    <row r="558" spans="5:7" x14ac:dyDescent="0.25">
      <c r="E558" s="14"/>
      <c r="F558" s="14"/>
      <c r="G558" s="14"/>
    </row>
    <row r="559" spans="5:7" x14ac:dyDescent="0.25">
      <c r="E559" s="14"/>
      <c r="F559" s="14"/>
      <c r="G559" s="14"/>
    </row>
    <row r="560" spans="5:7" x14ac:dyDescent="0.25">
      <c r="E560" s="14"/>
      <c r="F560" s="14"/>
      <c r="G560" s="14"/>
    </row>
    <row r="561" spans="5:7" x14ac:dyDescent="0.25">
      <c r="E561" s="14"/>
      <c r="F561" s="14"/>
      <c r="G561" s="14"/>
    </row>
    <row r="562" spans="5:7" x14ac:dyDescent="0.25">
      <c r="E562" s="14"/>
      <c r="F562" s="14"/>
      <c r="G562" s="14"/>
    </row>
    <row r="563" spans="5:7" x14ac:dyDescent="0.25">
      <c r="E563" s="14"/>
      <c r="F563" s="14"/>
      <c r="G563" s="14"/>
    </row>
    <row r="564" spans="5:7" x14ac:dyDescent="0.25">
      <c r="E564" s="14"/>
      <c r="F564" s="14"/>
      <c r="G564" s="14"/>
    </row>
    <row r="565" spans="5:7" x14ac:dyDescent="0.25">
      <c r="E565" s="14"/>
      <c r="F565" s="14"/>
      <c r="G565" s="14"/>
    </row>
    <row r="566" spans="5:7" x14ac:dyDescent="0.25">
      <c r="E566" s="14"/>
      <c r="F566" s="14"/>
      <c r="G566" s="14"/>
    </row>
    <row r="567" spans="5:7" x14ac:dyDescent="0.25">
      <c r="E567" s="14"/>
      <c r="F567" s="14"/>
      <c r="G567" s="14"/>
    </row>
    <row r="568" spans="5:7" x14ac:dyDescent="0.25">
      <c r="E568" s="14"/>
      <c r="F568" s="14"/>
      <c r="G568" s="14"/>
    </row>
    <row r="569" spans="5:7" x14ac:dyDescent="0.25">
      <c r="E569" s="14"/>
      <c r="F569" s="14"/>
      <c r="G569" s="14"/>
    </row>
    <row r="570" spans="5:7" x14ac:dyDescent="0.25">
      <c r="E570" s="14"/>
      <c r="F570" s="14"/>
      <c r="G570" s="14"/>
    </row>
    <row r="571" spans="5:7" x14ac:dyDescent="0.25">
      <c r="E571" s="14"/>
      <c r="F571" s="14"/>
      <c r="G571" s="14"/>
    </row>
    <row r="572" spans="5:7" x14ac:dyDescent="0.25">
      <c r="E572" s="14"/>
      <c r="F572" s="14"/>
      <c r="G572" s="14"/>
    </row>
    <row r="573" spans="5:7" x14ac:dyDescent="0.25">
      <c r="E573" s="14"/>
      <c r="F573" s="14"/>
      <c r="G573" s="14"/>
    </row>
    <row r="574" spans="5:7" x14ac:dyDescent="0.25">
      <c r="E574" s="14"/>
      <c r="F574" s="14"/>
      <c r="G574" s="14"/>
    </row>
    <row r="575" spans="5:7" x14ac:dyDescent="0.25">
      <c r="E575" s="14"/>
      <c r="F575" s="14"/>
      <c r="G575" s="14"/>
    </row>
    <row r="576" spans="5:7" x14ac:dyDescent="0.25">
      <c r="E576" s="14"/>
      <c r="F576" s="14"/>
      <c r="G576" s="14"/>
    </row>
    <row r="577" spans="5:7" x14ac:dyDescent="0.25">
      <c r="E577" s="14"/>
      <c r="F577" s="14"/>
      <c r="G577" s="14"/>
    </row>
    <row r="578" spans="5:7" x14ac:dyDescent="0.25">
      <c r="E578" s="14"/>
      <c r="F578" s="14"/>
      <c r="G578" s="14"/>
    </row>
    <row r="579" spans="5:7" x14ac:dyDescent="0.25">
      <c r="E579" s="14"/>
      <c r="F579" s="14"/>
      <c r="G579" s="14"/>
    </row>
    <row r="580" spans="5:7" x14ac:dyDescent="0.25">
      <c r="E580" s="14"/>
      <c r="F580" s="14"/>
      <c r="G580" s="14"/>
    </row>
    <row r="581" spans="5:7" x14ac:dyDescent="0.25">
      <c r="E581" s="14"/>
      <c r="F581" s="14"/>
      <c r="G581" s="14"/>
    </row>
    <row r="582" spans="5:7" x14ac:dyDescent="0.25">
      <c r="E582" s="14"/>
      <c r="F582" s="14"/>
      <c r="G582" s="14"/>
    </row>
    <row r="583" spans="5:7" x14ac:dyDescent="0.25">
      <c r="E583" s="14"/>
      <c r="F583" s="14"/>
      <c r="G583" s="14"/>
    </row>
    <row r="584" spans="5:7" x14ac:dyDescent="0.25">
      <c r="E584" s="14"/>
      <c r="F584" s="14"/>
      <c r="G584" s="14"/>
    </row>
    <row r="585" spans="5:7" x14ac:dyDescent="0.25">
      <c r="E585" s="14"/>
      <c r="F585" s="14"/>
      <c r="G585" s="14"/>
    </row>
    <row r="586" spans="5:7" x14ac:dyDescent="0.25">
      <c r="E586" s="14"/>
      <c r="F586" s="14"/>
      <c r="G586" s="14"/>
    </row>
    <row r="587" spans="5:7" x14ac:dyDescent="0.25">
      <c r="E587" s="14"/>
      <c r="F587" s="14"/>
      <c r="G587" s="14"/>
    </row>
    <row r="588" spans="5:7" x14ac:dyDescent="0.25">
      <c r="E588" s="14"/>
      <c r="F588" s="14"/>
      <c r="G588" s="14"/>
    </row>
    <row r="589" spans="5:7" x14ac:dyDescent="0.25">
      <c r="E589" s="14"/>
      <c r="F589" s="14"/>
      <c r="G589" s="14"/>
    </row>
    <row r="590" spans="5:7" x14ac:dyDescent="0.25">
      <c r="E590" s="14"/>
      <c r="F590" s="14"/>
      <c r="G590" s="14"/>
    </row>
    <row r="591" spans="5:7" x14ac:dyDescent="0.25">
      <c r="E591" s="14"/>
      <c r="F591" s="14"/>
      <c r="G591" s="14"/>
    </row>
    <row r="592" spans="5:7" x14ac:dyDescent="0.25">
      <c r="E592" s="14"/>
      <c r="F592" s="14"/>
      <c r="G592" s="14"/>
    </row>
    <row r="593" spans="5:7" x14ac:dyDescent="0.25">
      <c r="E593" s="14"/>
      <c r="F593" s="14"/>
      <c r="G593" s="14"/>
    </row>
    <row r="594" spans="5:7" x14ac:dyDescent="0.25">
      <c r="E594" s="14"/>
      <c r="F594" s="14"/>
      <c r="G594" s="14"/>
    </row>
    <row r="595" spans="5:7" x14ac:dyDescent="0.25">
      <c r="E595" s="14"/>
      <c r="F595" s="14"/>
      <c r="G595" s="14"/>
    </row>
    <row r="596" spans="5:7" x14ac:dyDescent="0.25">
      <c r="E596" s="14"/>
      <c r="F596" s="14"/>
      <c r="G596" s="14"/>
    </row>
    <row r="597" spans="5:7" x14ac:dyDescent="0.25">
      <c r="E597" s="14"/>
      <c r="F597" s="14"/>
      <c r="G597" s="14"/>
    </row>
    <row r="598" spans="5:7" x14ac:dyDescent="0.25">
      <c r="E598" s="14"/>
      <c r="F598" s="14"/>
      <c r="G598" s="14"/>
    </row>
    <row r="599" spans="5:7" x14ac:dyDescent="0.25">
      <c r="E599" s="14"/>
      <c r="F599" s="14"/>
      <c r="G599" s="14"/>
    </row>
    <row r="600" spans="5:7" x14ac:dyDescent="0.25">
      <c r="E600" s="14"/>
      <c r="F600" s="14"/>
      <c r="G600" s="14"/>
    </row>
    <row r="601" spans="5:7" x14ac:dyDescent="0.25">
      <c r="E601" s="14"/>
      <c r="F601" s="14"/>
      <c r="G601" s="14"/>
    </row>
    <row r="602" spans="5:7" x14ac:dyDescent="0.25">
      <c r="E602" s="14"/>
      <c r="F602" s="14"/>
      <c r="G602" s="14"/>
    </row>
    <row r="603" spans="5:7" x14ac:dyDescent="0.25">
      <c r="E603" s="14"/>
      <c r="F603" s="14"/>
      <c r="G603" s="14"/>
    </row>
    <row r="604" spans="5:7" x14ac:dyDescent="0.25">
      <c r="E604" s="14"/>
      <c r="F604" s="14"/>
      <c r="G604" s="14"/>
    </row>
    <row r="605" spans="5:7" x14ac:dyDescent="0.25">
      <c r="E605" s="14"/>
      <c r="F605" s="14"/>
      <c r="G605" s="14"/>
    </row>
    <row r="606" spans="5:7" x14ac:dyDescent="0.25">
      <c r="E606" s="14"/>
      <c r="F606" s="14"/>
      <c r="G606" s="14"/>
    </row>
    <row r="607" spans="5:7" x14ac:dyDescent="0.25">
      <c r="E607" s="14"/>
      <c r="F607" s="14"/>
      <c r="G607" s="14"/>
    </row>
    <row r="608" spans="5:7" x14ac:dyDescent="0.25">
      <c r="E608" s="14"/>
      <c r="F608" s="14"/>
      <c r="G608" s="14"/>
    </row>
    <row r="609" spans="5:7" x14ac:dyDescent="0.25">
      <c r="E609" s="14"/>
      <c r="F609" s="14"/>
      <c r="G609" s="14"/>
    </row>
    <row r="610" spans="5:7" x14ac:dyDescent="0.25">
      <c r="E610" s="14"/>
      <c r="F610" s="14"/>
      <c r="G610" s="14"/>
    </row>
    <row r="611" spans="5:7" x14ac:dyDescent="0.25">
      <c r="E611" s="14"/>
      <c r="F611" s="14"/>
      <c r="G611" s="14"/>
    </row>
    <row r="612" spans="5:7" x14ac:dyDescent="0.25">
      <c r="E612" s="14"/>
      <c r="F612" s="14"/>
      <c r="G612" s="14"/>
    </row>
    <row r="613" spans="5:7" x14ac:dyDescent="0.25">
      <c r="E613" s="14"/>
      <c r="F613" s="14"/>
      <c r="G613" s="14"/>
    </row>
    <row r="614" spans="5:7" x14ac:dyDescent="0.25">
      <c r="E614" s="14"/>
      <c r="F614" s="14"/>
      <c r="G614" s="14"/>
    </row>
    <row r="615" spans="5:7" x14ac:dyDescent="0.25">
      <c r="E615" s="14"/>
      <c r="F615" s="14"/>
      <c r="G615" s="14"/>
    </row>
    <row r="616" spans="5:7" x14ac:dyDescent="0.25">
      <c r="E616" s="14"/>
      <c r="F616" s="14"/>
      <c r="G616" s="14"/>
    </row>
    <row r="617" spans="5:7" x14ac:dyDescent="0.25">
      <c r="E617" s="14"/>
      <c r="F617" s="14"/>
      <c r="G617" s="14"/>
    </row>
    <row r="618" spans="5:7" x14ac:dyDescent="0.25">
      <c r="E618" s="14"/>
      <c r="F618" s="14"/>
      <c r="G618" s="14"/>
    </row>
    <row r="619" spans="5:7" x14ac:dyDescent="0.25">
      <c r="E619" s="14"/>
      <c r="F619" s="14"/>
      <c r="G619" s="14"/>
    </row>
    <row r="620" spans="5:7" x14ac:dyDescent="0.25">
      <c r="E620" s="14"/>
      <c r="F620" s="14"/>
      <c r="G620" s="14"/>
    </row>
    <row r="621" spans="5:7" x14ac:dyDescent="0.25">
      <c r="E621" s="14"/>
      <c r="F621" s="14"/>
      <c r="G621" s="14"/>
    </row>
    <row r="622" spans="5:7" x14ac:dyDescent="0.25">
      <c r="E622" s="14"/>
      <c r="F622" s="14"/>
      <c r="G622" s="14"/>
    </row>
    <row r="623" spans="5:7" x14ac:dyDescent="0.25">
      <c r="E623" s="14"/>
      <c r="F623" s="14"/>
      <c r="G623" s="14"/>
    </row>
    <row r="624" spans="5:7" x14ac:dyDescent="0.25">
      <c r="E624" s="14"/>
      <c r="F624" s="14"/>
      <c r="G624" s="14"/>
    </row>
    <row r="625" spans="5:7" x14ac:dyDescent="0.25">
      <c r="E625" s="14"/>
      <c r="F625" s="14"/>
      <c r="G625" s="14"/>
    </row>
    <row r="626" spans="5:7" x14ac:dyDescent="0.25">
      <c r="E626" s="14"/>
      <c r="F626" s="14"/>
      <c r="G626" s="14"/>
    </row>
    <row r="627" spans="5:7" x14ac:dyDescent="0.25">
      <c r="E627" s="14"/>
      <c r="F627" s="14"/>
      <c r="G627" s="14"/>
    </row>
    <row r="628" spans="5:7" x14ac:dyDescent="0.25">
      <c r="E628" s="14"/>
      <c r="F628" s="14"/>
      <c r="G628" s="14"/>
    </row>
    <row r="629" spans="5:7" x14ac:dyDescent="0.25">
      <c r="E629" s="14"/>
      <c r="F629" s="14"/>
      <c r="G629" s="14"/>
    </row>
    <row r="630" spans="5:7" x14ac:dyDescent="0.25">
      <c r="E630" s="14"/>
      <c r="F630" s="14"/>
      <c r="G630" s="14"/>
    </row>
    <row r="631" spans="5:7" x14ac:dyDescent="0.25">
      <c r="E631" s="14"/>
      <c r="F631" s="14"/>
      <c r="G631" s="14"/>
    </row>
    <row r="632" spans="5:7" x14ac:dyDescent="0.25">
      <c r="E632" s="14"/>
      <c r="F632" s="14"/>
      <c r="G632" s="14"/>
    </row>
    <row r="633" spans="5:7" x14ac:dyDescent="0.25">
      <c r="E633" s="14"/>
      <c r="F633" s="14"/>
      <c r="G633" s="14"/>
    </row>
    <row r="634" spans="5:7" x14ac:dyDescent="0.25">
      <c r="E634" s="14"/>
      <c r="F634" s="14"/>
      <c r="G634" s="14"/>
    </row>
    <row r="635" spans="5:7" x14ac:dyDescent="0.25">
      <c r="E635" s="14"/>
      <c r="F635" s="14"/>
      <c r="G635" s="14"/>
    </row>
    <row r="636" spans="5:7" x14ac:dyDescent="0.25">
      <c r="E636" s="14"/>
      <c r="F636" s="14"/>
      <c r="G636" s="14"/>
    </row>
    <row r="637" spans="5:7" x14ac:dyDescent="0.25">
      <c r="E637" s="14"/>
      <c r="F637" s="14"/>
      <c r="G637" s="14"/>
    </row>
    <row r="638" spans="5:7" x14ac:dyDescent="0.25">
      <c r="E638" s="14"/>
      <c r="F638" s="14"/>
      <c r="G638" s="14"/>
    </row>
    <row r="639" spans="5:7" x14ac:dyDescent="0.25">
      <c r="E639" s="14"/>
      <c r="F639" s="14"/>
      <c r="G639" s="14"/>
    </row>
    <row r="640" spans="5:7" x14ac:dyDescent="0.25">
      <c r="E640" s="14"/>
      <c r="F640" s="14"/>
      <c r="G640" s="14"/>
    </row>
    <row r="641" spans="5:7" x14ac:dyDescent="0.25">
      <c r="E641" s="14"/>
      <c r="F641" s="14"/>
      <c r="G641" s="14"/>
    </row>
    <row r="642" spans="5:7" x14ac:dyDescent="0.25">
      <c r="E642" s="14"/>
      <c r="F642" s="14"/>
      <c r="G642" s="14"/>
    </row>
    <row r="643" spans="5:7" x14ac:dyDescent="0.25">
      <c r="E643" s="14"/>
      <c r="F643" s="14"/>
      <c r="G643" s="14"/>
    </row>
    <row r="644" spans="5:7" x14ac:dyDescent="0.25">
      <c r="E644" s="14"/>
      <c r="F644" s="14"/>
      <c r="G644" s="14"/>
    </row>
    <row r="645" spans="5:7" x14ac:dyDescent="0.25">
      <c r="E645" s="14"/>
      <c r="F645" s="14"/>
      <c r="G645" s="14"/>
    </row>
    <row r="646" spans="5:7" x14ac:dyDescent="0.25">
      <c r="E646" s="14"/>
      <c r="F646" s="14"/>
      <c r="G646" s="14"/>
    </row>
    <row r="647" spans="5:7" x14ac:dyDescent="0.25">
      <c r="E647" s="14"/>
      <c r="F647" s="14"/>
      <c r="G647" s="14"/>
    </row>
    <row r="648" spans="5:7" x14ac:dyDescent="0.25">
      <c r="E648" s="14"/>
      <c r="F648" s="14"/>
      <c r="G648" s="14"/>
    </row>
    <row r="649" spans="5:7" x14ac:dyDescent="0.25">
      <c r="E649" s="14"/>
      <c r="F649" s="14"/>
      <c r="G649" s="14"/>
    </row>
    <row r="650" spans="5:7" x14ac:dyDescent="0.25">
      <c r="E650" s="14"/>
      <c r="F650" s="14"/>
      <c r="G650" s="14"/>
    </row>
    <row r="651" spans="5:7" x14ac:dyDescent="0.25">
      <c r="E651" s="14"/>
      <c r="F651" s="14"/>
      <c r="G651" s="14"/>
    </row>
    <row r="652" spans="5:7" x14ac:dyDescent="0.25">
      <c r="E652" s="14"/>
      <c r="F652" s="14"/>
      <c r="G652" s="14"/>
    </row>
    <row r="653" spans="5:7" x14ac:dyDescent="0.25">
      <c r="E653" s="14"/>
      <c r="F653" s="14"/>
      <c r="G653" s="14"/>
    </row>
    <row r="654" spans="5:7" x14ac:dyDescent="0.25">
      <c r="E654" s="14"/>
      <c r="F654" s="14"/>
      <c r="G654" s="14"/>
    </row>
    <row r="655" spans="5:7" x14ac:dyDescent="0.25">
      <c r="E655" s="14"/>
      <c r="F655" s="14"/>
      <c r="G655" s="14"/>
    </row>
    <row r="656" spans="5:7" x14ac:dyDescent="0.25">
      <c r="E656" s="14"/>
      <c r="F656" s="14"/>
      <c r="G656" s="14"/>
    </row>
    <row r="657" spans="5:7" x14ac:dyDescent="0.25">
      <c r="E657" s="14"/>
      <c r="F657" s="14"/>
      <c r="G657" s="14"/>
    </row>
    <row r="658" spans="5:7" x14ac:dyDescent="0.25">
      <c r="E658" s="14"/>
      <c r="F658" s="14"/>
      <c r="G658" s="14"/>
    </row>
    <row r="659" spans="5:7" x14ac:dyDescent="0.25">
      <c r="E659" s="14"/>
      <c r="F659" s="14"/>
      <c r="G659" s="14"/>
    </row>
    <row r="660" spans="5:7" x14ac:dyDescent="0.25">
      <c r="E660" s="14"/>
      <c r="F660" s="14"/>
      <c r="G660" s="14"/>
    </row>
    <row r="661" spans="5:7" x14ac:dyDescent="0.25">
      <c r="E661" s="14"/>
      <c r="F661" s="14"/>
      <c r="G661" s="14"/>
    </row>
    <row r="662" spans="5:7" x14ac:dyDescent="0.25">
      <c r="E662" s="14"/>
      <c r="F662" s="14"/>
      <c r="G662" s="14"/>
    </row>
    <row r="663" spans="5:7" x14ac:dyDescent="0.25">
      <c r="E663" s="14"/>
      <c r="F663" s="14"/>
      <c r="G663" s="14"/>
    </row>
    <row r="664" spans="5:7" x14ac:dyDescent="0.25">
      <c r="E664" s="14"/>
      <c r="F664" s="14"/>
      <c r="G664" s="14"/>
    </row>
    <row r="665" spans="5:7" x14ac:dyDescent="0.25">
      <c r="E665" s="14"/>
      <c r="F665" s="14"/>
      <c r="G665" s="14"/>
    </row>
    <row r="666" spans="5:7" x14ac:dyDescent="0.25">
      <c r="E666" s="14"/>
      <c r="F666" s="14"/>
      <c r="G666" s="14"/>
    </row>
    <row r="667" spans="5:7" x14ac:dyDescent="0.25">
      <c r="E667" s="14"/>
      <c r="F667" s="14"/>
      <c r="G667" s="14"/>
    </row>
    <row r="668" spans="5:7" x14ac:dyDescent="0.25">
      <c r="E668" s="14"/>
      <c r="F668" s="14"/>
      <c r="G668" s="14"/>
    </row>
    <row r="669" spans="5:7" x14ac:dyDescent="0.25">
      <c r="E669" s="14"/>
      <c r="F669" s="14"/>
      <c r="G669" s="14"/>
    </row>
    <row r="670" spans="5:7" x14ac:dyDescent="0.25">
      <c r="E670" s="14"/>
      <c r="F670" s="14"/>
      <c r="G670" s="14"/>
    </row>
    <row r="671" spans="5:7" x14ac:dyDescent="0.25">
      <c r="E671" s="14"/>
      <c r="F671" s="14"/>
      <c r="G671" s="14"/>
    </row>
    <row r="672" spans="5:7" x14ac:dyDescent="0.25">
      <c r="E672" s="14"/>
      <c r="F672" s="14"/>
      <c r="G672" s="14"/>
    </row>
    <row r="673" spans="5:7" x14ac:dyDescent="0.25">
      <c r="E673" s="14"/>
      <c r="F673" s="14"/>
      <c r="G673" s="14"/>
    </row>
    <row r="674" spans="5:7" x14ac:dyDescent="0.25">
      <c r="E674" s="14"/>
      <c r="F674" s="14"/>
      <c r="G674" s="14"/>
    </row>
    <row r="675" spans="5:7" x14ac:dyDescent="0.25">
      <c r="E675" s="14"/>
      <c r="F675" s="14"/>
      <c r="G675" s="14"/>
    </row>
    <row r="676" spans="5:7" x14ac:dyDescent="0.25">
      <c r="E676" s="14"/>
      <c r="F676" s="14"/>
      <c r="G676" s="14"/>
    </row>
    <row r="677" spans="5:7" x14ac:dyDescent="0.25">
      <c r="E677" s="14"/>
      <c r="F677" s="14"/>
      <c r="G677" s="14"/>
    </row>
    <row r="678" spans="5:7" x14ac:dyDescent="0.25">
      <c r="E678" s="14"/>
      <c r="F678" s="14"/>
      <c r="G678" s="14"/>
    </row>
    <row r="679" spans="5:7" x14ac:dyDescent="0.25">
      <c r="E679" s="14"/>
      <c r="F679" s="14"/>
      <c r="G679" s="14"/>
    </row>
    <row r="680" spans="5:7" x14ac:dyDescent="0.25">
      <c r="E680" s="14"/>
      <c r="F680" s="14"/>
      <c r="G680" s="14"/>
    </row>
    <row r="681" spans="5:7" x14ac:dyDescent="0.25">
      <c r="E681" s="14"/>
      <c r="F681" s="14"/>
      <c r="G681" s="14"/>
    </row>
    <row r="682" spans="5:7" x14ac:dyDescent="0.25">
      <c r="E682" s="14"/>
      <c r="F682" s="14"/>
      <c r="G682" s="14"/>
    </row>
    <row r="683" spans="5:7" x14ac:dyDescent="0.25">
      <c r="E683" s="14"/>
      <c r="F683" s="14"/>
      <c r="G683" s="14"/>
    </row>
    <row r="684" spans="5:7" x14ac:dyDescent="0.25">
      <c r="E684" s="14"/>
      <c r="F684" s="14"/>
      <c r="G684" s="14"/>
    </row>
    <row r="685" spans="5:7" x14ac:dyDescent="0.25">
      <c r="E685" s="14"/>
      <c r="F685" s="14"/>
      <c r="G685" s="14"/>
    </row>
    <row r="686" spans="5:7" x14ac:dyDescent="0.25">
      <c r="E686" s="14"/>
      <c r="F686" s="14"/>
      <c r="G686" s="14"/>
    </row>
    <row r="687" spans="5:7" x14ac:dyDescent="0.25">
      <c r="E687" s="14"/>
      <c r="F687" s="14"/>
      <c r="G687" s="14"/>
    </row>
    <row r="688" spans="5:7" x14ac:dyDescent="0.25">
      <c r="E688" s="14"/>
      <c r="F688" s="14"/>
      <c r="G688" s="14"/>
    </row>
    <row r="689" spans="5:7" x14ac:dyDescent="0.25">
      <c r="E689" s="14"/>
      <c r="F689" s="14"/>
      <c r="G689" s="14"/>
    </row>
    <row r="690" spans="5:7" x14ac:dyDescent="0.25">
      <c r="E690" s="14"/>
      <c r="F690" s="14"/>
      <c r="G690" s="14"/>
    </row>
    <row r="691" spans="5:7" x14ac:dyDescent="0.25">
      <c r="E691" s="14"/>
      <c r="F691" s="14"/>
      <c r="G691" s="14"/>
    </row>
    <row r="692" spans="5:7" x14ac:dyDescent="0.25">
      <c r="E692" s="14"/>
      <c r="F692" s="14"/>
      <c r="G692" s="14"/>
    </row>
    <row r="693" spans="5:7" x14ac:dyDescent="0.25">
      <c r="E693" s="14"/>
      <c r="F693" s="14"/>
      <c r="G693" s="14"/>
    </row>
    <row r="694" spans="5:7" x14ac:dyDescent="0.25">
      <c r="E694" s="14"/>
      <c r="F694" s="14"/>
      <c r="G694" s="14"/>
    </row>
    <row r="695" spans="5:7" x14ac:dyDescent="0.25">
      <c r="E695" s="14"/>
      <c r="F695" s="14"/>
      <c r="G695" s="14"/>
    </row>
    <row r="696" spans="5:7" x14ac:dyDescent="0.25">
      <c r="E696" s="14"/>
      <c r="F696" s="14"/>
      <c r="G696" s="14"/>
    </row>
    <row r="697" spans="5:7" x14ac:dyDescent="0.25">
      <c r="E697" s="14"/>
      <c r="F697" s="14"/>
      <c r="G697" s="14"/>
    </row>
    <row r="698" spans="5:7" x14ac:dyDescent="0.25">
      <c r="E698" s="14"/>
      <c r="F698" s="14"/>
      <c r="G698" s="14"/>
    </row>
    <row r="699" spans="5:7" x14ac:dyDescent="0.25">
      <c r="E699" s="14"/>
      <c r="F699" s="14"/>
      <c r="G699" s="14"/>
    </row>
    <row r="700" spans="5:7" x14ac:dyDescent="0.25">
      <c r="E700" s="14"/>
      <c r="F700" s="14"/>
      <c r="G700" s="14"/>
    </row>
    <row r="701" spans="5:7" x14ac:dyDescent="0.25">
      <c r="E701" s="14"/>
      <c r="F701" s="14"/>
      <c r="G701" s="14"/>
    </row>
    <row r="702" spans="5:7" x14ac:dyDescent="0.25">
      <c r="E702" s="14"/>
      <c r="F702" s="14"/>
      <c r="G702" s="14"/>
    </row>
    <row r="703" spans="5:7" x14ac:dyDescent="0.25">
      <c r="E703" s="14"/>
      <c r="F703" s="14"/>
      <c r="G703" s="14"/>
    </row>
    <row r="704" spans="5:7" x14ac:dyDescent="0.25">
      <c r="E704" s="14"/>
      <c r="F704" s="14"/>
      <c r="G704" s="14"/>
    </row>
    <row r="705" spans="5:7" x14ac:dyDescent="0.25">
      <c r="E705" s="14"/>
      <c r="F705" s="14"/>
      <c r="G705" s="14"/>
    </row>
    <row r="706" spans="5:7" x14ac:dyDescent="0.25">
      <c r="E706" s="14"/>
      <c r="F706" s="14"/>
      <c r="G706" s="14"/>
    </row>
    <row r="707" spans="5:7" x14ac:dyDescent="0.25">
      <c r="E707" s="14"/>
      <c r="F707" s="14"/>
      <c r="G707" s="14"/>
    </row>
    <row r="708" spans="5:7" x14ac:dyDescent="0.25">
      <c r="E708" s="14"/>
      <c r="F708" s="14"/>
      <c r="G708" s="14"/>
    </row>
    <row r="709" spans="5:7" x14ac:dyDescent="0.25">
      <c r="E709" s="14"/>
      <c r="F709" s="14"/>
      <c r="G709" s="14"/>
    </row>
    <row r="710" spans="5:7" x14ac:dyDescent="0.25">
      <c r="E710" s="14"/>
      <c r="F710" s="14"/>
      <c r="G710" s="14"/>
    </row>
    <row r="711" spans="5:7" x14ac:dyDescent="0.25">
      <c r="E711" s="14"/>
      <c r="F711" s="14"/>
      <c r="G711" s="14"/>
    </row>
    <row r="712" spans="5:7" x14ac:dyDescent="0.25">
      <c r="E712" s="14"/>
      <c r="F712" s="14"/>
      <c r="G712" s="14"/>
    </row>
    <row r="713" spans="5:7" x14ac:dyDescent="0.25">
      <c r="E713" s="14"/>
      <c r="F713" s="14"/>
      <c r="G713" s="14"/>
    </row>
    <row r="714" spans="5:7" x14ac:dyDescent="0.25">
      <c r="E714" s="14"/>
      <c r="F714" s="14"/>
      <c r="G714" s="14"/>
    </row>
    <row r="715" spans="5:7" x14ac:dyDescent="0.25">
      <c r="E715" s="14"/>
      <c r="F715" s="14"/>
      <c r="G715" s="14"/>
    </row>
    <row r="716" spans="5:7" x14ac:dyDescent="0.25">
      <c r="E716" s="14"/>
      <c r="F716" s="14"/>
      <c r="G716" s="14"/>
    </row>
    <row r="717" spans="5:7" x14ac:dyDescent="0.25">
      <c r="E717" s="14"/>
      <c r="F717" s="14"/>
      <c r="G717" s="14"/>
    </row>
    <row r="718" spans="5:7" x14ac:dyDescent="0.25">
      <c r="E718" s="14"/>
      <c r="F718" s="14"/>
      <c r="G718" s="14"/>
    </row>
    <row r="719" spans="5:7" x14ac:dyDescent="0.25">
      <c r="E719" s="14"/>
      <c r="F719" s="14"/>
      <c r="G719" s="14"/>
    </row>
    <row r="720" spans="5:7" x14ac:dyDescent="0.25">
      <c r="E720" s="14"/>
      <c r="F720" s="14"/>
      <c r="G720" s="14"/>
    </row>
    <row r="721" spans="5:7" x14ac:dyDescent="0.25">
      <c r="E721" s="14"/>
      <c r="F721" s="14"/>
      <c r="G721" s="14"/>
    </row>
    <row r="722" spans="5:7" x14ac:dyDescent="0.25">
      <c r="E722" s="14"/>
      <c r="F722" s="14"/>
      <c r="G722" s="14"/>
    </row>
    <row r="723" spans="5:7" x14ac:dyDescent="0.25">
      <c r="E723" s="14"/>
      <c r="F723" s="14"/>
      <c r="G723" s="14"/>
    </row>
    <row r="724" spans="5:7" x14ac:dyDescent="0.25">
      <c r="E724" s="14"/>
      <c r="F724" s="14"/>
      <c r="G724" s="14"/>
    </row>
    <row r="725" spans="5:7" x14ac:dyDescent="0.25">
      <c r="E725" s="14"/>
      <c r="F725" s="14"/>
      <c r="G725" s="14"/>
    </row>
    <row r="726" spans="5:7" x14ac:dyDescent="0.25">
      <c r="E726" s="14"/>
      <c r="F726" s="14"/>
      <c r="G726" s="14"/>
    </row>
    <row r="727" spans="5:7" x14ac:dyDescent="0.25">
      <c r="E727" s="14"/>
      <c r="F727" s="14"/>
      <c r="G727" s="14"/>
    </row>
    <row r="728" spans="5:7" x14ac:dyDescent="0.25">
      <c r="E728" s="14"/>
      <c r="F728" s="14"/>
      <c r="G728" s="14"/>
    </row>
    <row r="729" spans="5:7" x14ac:dyDescent="0.25">
      <c r="E729" s="14"/>
      <c r="F729" s="14"/>
      <c r="G729" s="14"/>
    </row>
    <row r="730" spans="5:7" x14ac:dyDescent="0.25">
      <c r="E730" s="14"/>
      <c r="F730" s="14"/>
      <c r="G730" s="14"/>
    </row>
    <row r="731" spans="5:7" x14ac:dyDescent="0.25">
      <c r="E731" s="14"/>
      <c r="F731" s="14"/>
      <c r="G731" s="14"/>
    </row>
    <row r="732" spans="5:7" x14ac:dyDescent="0.25">
      <c r="E732" s="14"/>
      <c r="F732" s="14"/>
      <c r="G732" s="14"/>
    </row>
    <row r="733" spans="5:7" x14ac:dyDescent="0.25">
      <c r="E733" s="14"/>
      <c r="F733" s="14"/>
      <c r="G733" s="14"/>
    </row>
    <row r="734" spans="5:7" x14ac:dyDescent="0.25">
      <c r="E734" s="14"/>
      <c r="F734" s="14"/>
      <c r="G734" s="14"/>
    </row>
    <row r="735" spans="5:7" x14ac:dyDescent="0.25">
      <c r="E735" s="14"/>
      <c r="F735" s="14"/>
      <c r="G735" s="14"/>
    </row>
    <row r="736" spans="5:7" x14ac:dyDescent="0.25">
      <c r="E736" s="14"/>
      <c r="F736" s="14"/>
      <c r="G736" s="14"/>
    </row>
    <row r="737" spans="5:7" x14ac:dyDescent="0.25">
      <c r="E737" s="14"/>
      <c r="F737" s="14"/>
      <c r="G737" s="14"/>
    </row>
    <row r="738" spans="5:7" x14ac:dyDescent="0.25">
      <c r="E738" s="14"/>
      <c r="F738" s="14"/>
      <c r="G738" s="14"/>
    </row>
    <row r="739" spans="5:7" x14ac:dyDescent="0.25">
      <c r="E739" s="14"/>
      <c r="F739" s="14"/>
      <c r="G739" s="14"/>
    </row>
    <row r="740" spans="5:7" x14ac:dyDescent="0.25">
      <c r="E740" s="14"/>
      <c r="F740" s="14"/>
      <c r="G740" s="14"/>
    </row>
    <row r="741" spans="5:7" x14ac:dyDescent="0.25">
      <c r="E741" s="14"/>
      <c r="F741" s="14"/>
      <c r="G741" s="14"/>
    </row>
    <row r="742" spans="5:7" x14ac:dyDescent="0.25">
      <c r="E742" s="14"/>
      <c r="F742" s="14"/>
      <c r="G742" s="14"/>
    </row>
    <row r="743" spans="5:7" x14ac:dyDescent="0.25">
      <c r="E743" s="14"/>
      <c r="F743" s="14"/>
      <c r="G743" s="14"/>
    </row>
    <row r="744" spans="5:7" x14ac:dyDescent="0.25">
      <c r="E744" s="14"/>
      <c r="F744" s="14"/>
      <c r="G744" s="14"/>
    </row>
    <row r="745" spans="5:7" x14ac:dyDescent="0.25">
      <c r="E745" s="14"/>
      <c r="F745" s="14"/>
      <c r="G745" s="14"/>
    </row>
    <row r="746" spans="5:7" x14ac:dyDescent="0.25">
      <c r="E746" s="14"/>
      <c r="F746" s="14"/>
      <c r="G746" s="14"/>
    </row>
    <row r="747" spans="5:7" x14ac:dyDescent="0.25">
      <c r="E747" s="14"/>
      <c r="F747" s="14"/>
      <c r="G747" s="14"/>
    </row>
    <row r="748" spans="5:7" x14ac:dyDescent="0.25">
      <c r="E748" s="14"/>
      <c r="F748" s="14"/>
      <c r="G748" s="14"/>
    </row>
    <row r="749" spans="5:7" x14ac:dyDescent="0.25">
      <c r="E749" s="14"/>
      <c r="F749" s="14"/>
      <c r="G749" s="14"/>
    </row>
    <row r="750" spans="5:7" x14ac:dyDescent="0.25">
      <c r="E750" s="14"/>
      <c r="F750" s="14"/>
      <c r="G750" s="14"/>
    </row>
    <row r="751" spans="5:7" x14ac:dyDescent="0.25">
      <c r="E751" s="14"/>
      <c r="F751" s="14"/>
      <c r="G751" s="14"/>
    </row>
    <row r="752" spans="5:7" x14ac:dyDescent="0.25">
      <c r="E752" s="14"/>
      <c r="F752" s="14"/>
      <c r="G752" s="14"/>
    </row>
    <row r="753" spans="5:7" x14ac:dyDescent="0.25">
      <c r="E753" s="14"/>
      <c r="F753" s="14"/>
      <c r="G753" s="14"/>
    </row>
    <row r="754" spans="5:7" x14ac:dyDescent="0.25">
      <c r="E754" s="14"/>
      <c r="F754" s="14"/>
      <c r="G754" s="14"/>
    </row>
    <row r="755" spans="5:7" x14ac:dyDescent="0.25">
      <c r="E755" s="14"/>
      <c r="F755" s="14"/>
      <c r="G755" s="14"/>
    </row>
    <row r="756" spans="5:7" x14ac:dyDescent="0.25">
      <c r="E756" s="14"/>
      <c r="F756" s="14"/>
      <c r="G756" s="14"/>
    </row>
    <row r="757" spans="5:7" x14ac:dyDescent="0.25">
      <c r="E757" s="14"/>
      <c r="F757" s="14"/>
      <c r="G757" s="14"/>
    </row>
    <row r="758" spans="5:7" x14ac:dyDescent="0.25">
      <c r="E758" s="14"/>
      <c r="F758" s="14"/>
      <c r="G758" s="14"/>
    </row>
    <row r="759" spans="5:7" x14ac:dyDescent="0.25">
      <c r="E759" s="14"/>
      <c r="F759" s="14"/>
      <c r="G759" s="14"/>
    </row>
    <row r="760" spans="5:7" x14ac:dyDescent="0.25">
      <c r="E760" s="14"/>
      <c r="F760" s="14"/>
      <c r="G760" s="14"/>
    </row>
    <row r="761" spans="5:7" x14ac:dyDescent="0.25">
      <c r="E761" s="14"/>
      <c r="F761" s="14"/>
      <c r="G761" s="14"/>
    </row>
    <row r="762" spans="5:7" x14ac:dyDescent="0.25">
      <c r="E762" s="14"/>
      <c r="F762" s="14"/>
      <c r="G762" s="14"/>
    </row>
    <row r="763" spans="5:7" x14ac:dyDescent="0.25">
      <c r="E763" s="14"/>
      <c r="F763" s="14"/>
      <c r="G763" s="14"/>
    </row>
    <row r="764" spans="5:7" x14ac:dyDescent="0.25">
      <c r="E764" s="14"/>
      <c r="F764" s="14"/>
      <c r="G764" s="14"/>
    </row>
    <row r="765" spans="5:7" x14ac:dyDescent="0.25">
      <c r="E765" s="14"/>
      <c r="F765" s="14"/>
      <c r="G765" s="14"/>
    </row>
    <row r="766" spans="5:7" x14ac:dyDescent="0.25">
      <c r="E766" s="14"/>
      <c r="F766" s="14"/>
      <c r="G766" s="14"/>
    </row>
    <row r="767" spans="5:7" x14ac:dyDescent="0.25">
      <c r="E767" s="14"/>
      <c r="F767" s="14"/>
      <c r="G767" s="14"/>
    </row>
    <row r="768" spans="5:7" x14ac:dyDescent="0.25">
      <c r="E768" s="14"/>
      <c r="F768" s="14"/>
      <c r="G768" s="14"/>
    </row>
    <row r="769" spans="5:7" x14ac:dyDescent="0.25">
      <c r="E769" s="14"/>
      <c r="F769" s="14"/>
      <c r="G769" s="14"/>
    </row>
    <row r="770" spans="5:7" x14ac:dyDescent="0.25">
      <c r="E770" s="14"/>
      <c r="F770" s="14"/>
      <c r="G770" s="14"/>
    </row>
    <row r="771" spans="5:7" x14ac:dyDescent="0.25">
      <c r="E771" s="14"/>
      <c r="F771" s="14"/>
      <c r="G771" s="14"/>
    </row>
    <row r="772" spans="5:7" x14ac:dyDescent="0.25">
      <c r="E772" s="14"/>
      <c r="F772" s="14"/>
      <c r="G772" s="14"/>
    </row>
    <row r="773" spans="5:7" x14ac:dyDescent="0.25">
      <c r="E773" s="14"/>
      <c r="F773" s="14"/>
      <c r="G773" s="14"/>
    </row>
    <row r="774" spans="5:7" x14ac:dyDescent="0.25">
      <c r="E774" s="14"/>
      <c r="F774" s="14"/>
      <c r="G774" s="14"/>
    </row>
    <row r="775" spans="5:7" x14ac:dyDescent="0.25">
      <c r="E775" s="14"/>
      <c r="F775" s="14"/>
      <c r="G775" s="14"/>
    </row>
    <row r="776" spans="5:7" x14ac:dyDescent="0.25">
      <c r="E776" s="14"/>
      <c r="F776" s="14"/>
      <c r="G776" s="14"/>
    </row>
    <row r="777" spans="5:7" x14ac:dyDescent="0.25">
      <c r="E777" s="14"/>
      <c r="F777" s="14"/>
      <c r="G777" s="14"/>
    </row>
    <row r="778" spans="5:7" x14ac:dyDescent="0.25">
      <c r="E778" s="14"/>
      <c r="F778" s="14"/>
      <c r="G778" s="14"/>
    </row>
    <row r="779" spans="5:7" x14ac:dyDescent="0.25">
      <c r="E779" s="14"/>
      <c r="F779" s="14"/>
      <c r="G779" s="14"/>
    </row>
    <row r="780" spans="5:7" x14ac:dyDescent="0.25">
      <c r="E780" s="14"/>
      <c r="F780" s="14"/>
      <c r="G780" s="14"/>
    </row>
    <row r="781" spans="5:7" x14ac:dyDescent="0.25">
      <c r="E781" s="14"/>
      <c r="F781" s="14"/>
      <c r="G781" s="14"/>
    </row>
    <row r="782" spans="5:7" x14ac:dyDescent="0.25">
      <c r="E782" s="14"/>
      <c r="F782" s="14"/>
      <c r="G782" s="14"/>
    </row>
    <row r="783" spans="5:7" x14ac:dyDescent="0.25">
      <c r="E783" s="14"/>
      <c r="F783" s="14"/>
      <c r="G783" s="14"/>
    </row>
    <row r="784" spans="5:7" x14ac:dyDescent="0.25">
      <c r="E784" s="14"/>
      <c r="F784" s="14"/>
      <c r="G784" s="14"/>
    </row>
    <row r="785" spans="5:7" x14ac:dyDescent="0.25">
      <c r="E785" s="14"/>
      <c r="F785" s="14"/>
      <c r="G785" s="14"/>
    </row>
    <row r="786" spans="5:7" x14ac:dyDescent="0.25">
      <c r="E786" s="14"/>
      <c r="F786" s="14"/>
      <c r="G786" s="14"/>
    </row>
    <row r="787" spans="5:7" x14ac:dyDescent="0.25">
      <c r="E787" s="14"/>
      <c r="F787" s="14"/>
      <c r="G787" s="14"/>
    </row>
    <row r="788" spans="5:7" x14ac:dyDescent="0.25">
      <c r="E788" s="14"/>
      <c r="F788" s="14"/>
      <c r="G788" s="14"/>
    </row>
    <row r="789" spans="5:7" x14ac:dyDescent="0.25">
      <c r="E789" s="14"/>
      <c r="F789" s="14"/>
      <c r="G789" s="14"/>
    </row>
    <row r="790" spans="5:7" x14ac:dyDescent="0.25">
      <c r="E790" s="14"/>
      <c r="F790" s="14"/>
      <c r="G790" s="14"/>
    </row>
    <row r="791" spans="5:7" x14ac:dyDescent="0.25">
      <c r="E791" s="14"/>
      <c r="F791" s="14"/>
      <c r="G791" s="14"/>
    </row>
    <row r="792" spans="5:7" x14ac:dyDescent="0.25">
      <c r="E792" s="14"/>
      <c r="F792" s="14"/>
      <c r="G792" s="14"/>
    </row>
    <row r="793" spans="5:7" x14ac:dyDescent="0.25">
      <c r="E793" s="14"/>
      <c r="F793" s="14"/>
      <c r="G793" s="14"/>
    </row>
    <row r="794" spans="5:7" x14ac:dyDescent="0.25">
      <c r="E794" s="14"/>
      <c r="F794" s="14"/>
      <c r="G794" s="14"/>
    </row>
    <row r="795" spans="5:7" x14ac:dyDescent="0.25">
      <c r="E795" s="14"/>
      <c r="F795" s="14"/>
      <c r="G795" s="14"/>
    </row>
    <row r="796" spans="5:7" x14ac:dyDescent="0.25">
      <c r="E796" s="14"/>
      <c r="F796" s="14"/>
      <c r="G796" s="14"/>
    </row>
    <row r="797" spans="5:7" x14ac:dyDescent="0.25">
      <c r="E797" s="14"/>
      <c r="F797" s="14"/>
      <c r="G797" s="14"/>
    </row>
    <row r="798" spans="5:7" x14ac:dyDescent="0.25">
      <c r="E798" s="14"/>
      <c r="F798" s="14"/>
      <c r="G798" s="14"/>
    </row>
    <row r="799" spans="5:7" x14ac:dyDescent="0.25">
      <c r="E799" s="14"/>
      <c r="F799" s="14"/>
      <c r="G799" s="14"/>
    </row>
    <row r="800" spans="5:7" x14ac:dyDescent="0.25">
      <c r="E800" s="14"/>
      <c r="F800" s="14"/>
      <c r="G800" s="14"/>
    </row>
    <row r="801" spans="5:7" x14ac:dyDescent="0.25">
      <c r="E801" s="14"/>
      <c r="F801" s="14"/>
      <c r="G801" s="14"/>
    </row>
    <row r="802" spans="5:7" x14ac:dyDescent="0.25">
      <c r="E802" s="14"/>
      <c r="F802" s="14"/>
      <c r="G802" s="14"/>
    </row>
    <row r="803" spans="5:7" x14ac:dyDescent="0.25">
      <c r="E803" s="14"/>
      <c r="F803" s="14"/>
      <c r="G803" s="14"/>
    </row>
    <row r="804" spans="5:7" x14ac:dyDescent="0.25">
      <c r="E804" s="14"/>
      <c r="F804" s="14"/>
      <c r="G804" s="14"/>
    </row>
    <row r="805" spans="5:7" x14ac:dyDescent="0.25">
      <c r="E805" s="14"/>
      <c r="F805" s="14"/>
      <c r="G805" s="14"/>
    </row>
    <row r="806" spans="5:7" x14ac:dyDescent="0.25">
      <c r="E806" s="14"/>
      <c r="F806" s="14"/>
      <c r="G806" s="14"/>
    </row>
    <row r="807" spans="5:7" x14ac:dyDescent="0.25">
      <c r="E807" s="14"/>
      <c r="F807" s="14"/>
      <c r="G807" s="14"/>
    </row>
    <row r="808" spans="5:7" x14ac:dyDescent="0.25">
      <c r="E808" s="14"/>
      <c r="F808" s="14"/>
      <c r="G808" s="14"/>
    </row>
    <row r="809" spans="5:7" x14ac:dyDescent="0.25">
      <c r="E809" s="14"/>
      <c r="F809" s="14"/>
      <c r="G809" s="14"/>
    </row>
    <row r="810" spans="5:7" x14ac:dyDescent="0.25">
      <c r="E810" s="14"/>
      <c r="F810" s="14"/>
      <c r="G810" s="14"/>
    </row>
    <row r="811" spans="5:7" x14ac:dyDescent="0.25">
      <c r="E811" s="14"/>
      <c r="F811" s="14"/>
      <c r="G811" s="14"/>
    </row>
    <row r="812" spans="5:7" x14ac:dyDescent="0.25">
      <c r="E812" s="14"/>
      <c r="F812" s="14"/>
      <c r="G812" s="14"/>
    </row>
    <row r="813" spans="5:7" x14ac:dyDescent="0.25">
      <c r="E813" s="14"/>
      <c r="F813" s="14"/>
      <c r="G813" s="14"/>
    </row>
    <row r="814" spans="5:7" x14ac:dyDescent="0.25">
      <c r="E814" s="14"/>
      <c r="F814" s="14"/>
      <c r="G814" s="14"/>
    </row>
    <row r="815" spans="5:7" x14ac:dyDescent="0.25">
      <c r="E815" s="14"/>
      <c r="F815" s="14"/>
      <c r="G815" s="14"/>
    </row>
    <row r="816" spans="5:7" x14ac:dyDescent="0.25">
      <c r="E816" s="14"/>
      <c r="F816" s="14"/>
      <c r="G816" s="14"/>
    </row>
    <row r="817" spans="5:7" x14ac:dyDescent="0.25">
      <c r="E817" s="14"/>
      <c r="F817" s="14"/>
      <c r="G817" s="14"/>
    </row>
    <row r="818" spans="5:7" x14ac:dyDescent="0.25">
      <c r="E818" s="14"/>
      <c r="F818" s="14"/>
      <c r="G818" s="14"/>
    </row>
    <row r="819" spans="5:7" x14ac:dyDescent="0.25">
      <c r="E819" s="14"/>
      <c r="F819" s="14"/>
      <c r="G819" s="14"/>
    </row>
    <row r="820" spans="5:7" x14ac:dyDescent="0.25">
      <c r="E820" s="14"/>
      <c r="F820" s="14"/>
      <c r="G820" s="14"/>
    </row>
    <row r="821" spans="5:7" x14ac:dyDescent="0.25">
      <c r="E821" s="14"/>
      <c r="F821" s="14"/>
      <c r="G821" s="14"/>
    </row>
    <row r="822" spans="5:7" x14ac:dyDescent="0.25">
      <c r="E822" s="14"/>
      <c r="F822" s="14"/>
      <c r="G822" s="14"/>
    </row>
    <row r="823" spans="5:7" x14ac:dyDescent="0.25">
      <c r="E823" s="14"/>
      <c r="F823" s="14"/>
      <c r="G823" s="14"/>
    </row>
    <row r="824" spans="5:7" x14ac:dyDescent="0.25">
      <c r="E824" s="14"/>
      <c r="F824" s="14"/>
      <c r="G824" s="14"/>
    </row>
    <row r="825" spans="5:7" x14ac:dyDescent="0.25">
      <c r="E825" s="14"/>
      <c r="F825" s="14"/>
      <c r="G825" s="14"/>
    </row>
    <row r="826" spans="5:7" x14ac:dyDescent="0.25">
      <c r="E826" s="14"/>
      <c r="F826" s="14"/>
      <c r="G826" s="14"/>
    </row>
    <row r="827" spans="5:7" x14ac:dyDescent="0.25">
      <c r="E827" s="14"/>
      <c r="F827" s="14"/>
      <c r="G827" s="14"/>
    </row>
    <row r="828" spans="5:7" x14ac:dyDescent="0.25">
      <c r="E828" s="14"/>
      <c r="F828" s="14"/>
      <c r="G828" s="14"/>
    </row>
    <row r="829" spans="5:7" x14ac:dyDescent="0.25">
      <c r="E829" s="14"/>
      <c r="F829" s="14"/>
      <c r="G829" s="14"/>
    </row>
    <row r="830" spans="5:7" x14ac:dyDescent="0.25">
      <c r="E830" s="14"/>
      <c r="F830" s="14"/>
      <c r="G830" s="14"/>
    </row>
    <row r="831" spans="5:7" x14ac:dyDescent="0.25">
      <c r="E831" s="14"/>
      <c r="F831" s="14"/>
      <c r="G831" s="14"/>
    </row>
    <row r="832" spans="5:7" x14ac:dyDescent="0.25">
      <c r="E832" s="14"/>
      <c r="F832" s="14"/>
      <c r="G832" s="14"/>
    </row>
    <row r="833" spans="5:7" x14ac:dyDescent="0.25">
      <c r="E833" s="14"/>
      <c r="F833" s="14"/>
      <c r="G833" s="14"/>
    </row>
    <row r="834" spans="5:7" x14ac:dyDescent="0.25">
      <c r="E834" s="14"/>
      <c r="F834" s="14"/>
      <c r="G834" s="14"/>
    </row>
    <row r="835" spans="5:7" x14ac:dyDescent="0.25">
      <c r="E835" s="14"/>
      <c r="F835" s="14"/>
      <c r="G835" s="14"/>
    </row>
    <row r="836" spans="5:7" x14ac:dyDescent="0.25">
      <c r="E836" s="14"/>
      <c r="F836" s="14"/>
      <c r="G836" s="14"/>
    </row>
    <row r="837" spans="5:7" x14ac:dyDescent="0.25">
      <c r="E837" s="14"/>
      <c r="F837" s="14"/>
      <c r="G837" s="14"/>
    </row>
    <row r="838" spans="5:7" x14ac:dyDescent="0.25">
      <c r="E838" s="14"/>
      <c r="F838" s="14"/>
      <c r="G838" s="14"/>
    </row>
    <row r="839" spans="5:7" x14ac:dyDescent="0.25">
      <c r="E839" s="14"/>
      <c r="F839" s="14"/>
      <c r="G839" s="14"/>
    </row>
    <row r="840" spans="5:7" x14ac:dyDescent="0.25">
      <c r="E840" s="14"/>
      <c r="F840" s="14"/>
      <c r="G840" s="14"/>
    </row>
    <row r="841" spans="5:7" x14ac:dyDescent="0.25">
      <c r="E841" s="14"/>
      <c r="F841" s="14"/>
      <c r="G841" s="14"/>
    </row>
    <row r="842" spans="5:7" x14ac:dyDescent="0.25">
      <c r="E842" s="14"/>
      <c r="F842" s="14"/>
      <c r="G842" s="14"/>
    </row>
    <row r="843" spans="5:7" x14ac:dyDescent="0.25">
      <c r="E843" s="14"/>
      <c r="F843" s="14"/>
      <c r="G843" s="14"/>
    </row>
    <row r="844" spans="5:7" x14ac:dyDescent="0.25">
      <c r="E844" s="14"/>
      <c r="F844" s="14"/>
      <c r="G844" s="14"/>
    </row>
    <row r="845" spans="5:7" x14ac:dyDescent="0.25">
      <c r="E845" s="14"/>
      <c r="F845" s="14"/>
      <c r="G845" s="14"/>
    </row>
    <row r="846" spans="5:7" x14ac:dyDescent="0.25">
      <c r="E846" s="14"/>
      <c r="F846" s="14"/>
      <c r="G846" s="14"/>
    </row>
    <row r="847" spans="5:7" x14ac:dyDescent="0.25">
      <c r="E847" s="14"/>
      <c r="F847" s="14"/>
      <c r="G847" s="14"/>
    </row>
    <row r="848" spans="5:7" x14ac:dyDescent="0.25">
      <c r="E848" s="14"/>
      <c r="F848" s="14"/>
      <c r="G848" s="14"/>
    </row>
    <row r="849" spans="5:7" x14ac:dyDescent="0.25">
      <c r="E849" s="14"/>
      <c r="F849" s="14"/>
      <c r="G849" s="14"/>
    </row>
    <row r="850" spans="5:7" x14ac:dyDescent="0.25">
      <c r="E850" s="14"/>
      <c r="F850" s="14"/>
      <c r="G850" s="14"/>
    </row>
    <row r="851" spans="5:7" x14ac:dyDescent="0.25">
      <c r="E851" s="14"/>
      <c r="F851" s="14"/>
      <c r="G851" s="14"/>
    </row>
    <row r="852" spans="5:7" x14ac:dyDescent="0.25">
      <c r="E852" s="14"/>
      <c r="F852" s="14"/>
      <c r="G852" s="14"/>
    </row>
    <row r="853" spans="5:7" x14ac:dyDescent="0.25">
      <c r="E853" s="14"/>
      <c r="F853" s="14"/>
      <c r="G853" s="14"/>
    </row>
    <row r="854" spans="5:7" x14ac:dyDescent="0.25">
      <c r="E854" s="14"/>
      <c r="F854" s="14"/>
      <c r="G854" s="14"/>
    </row>
    <row r="855" spans="5:7" x14ac:dyDescent="0.25">
      <c r="E855" s="14"/>
      <c r="F855" s="14"/>
      <c r="G855" s="14"/>
    </row>
    <row r="856" spans="5:7" x14ac:dyDescent="0.25">
      <c r="E856" s="14"/>
      <c r="F856" s="14"/>
      <c r="G856" s="14"/>
    </row>
    <row r="857" spans="5:7" x14ac:dyDescent="0.25">
      <c r="E857" s="14"/>
      <c r="F857" s="14"/>
      <c r="G857" s="14"/>
    </row>
    <row r="858" spans="5:7" x14ac:dyDescent="0.25">
      <c r="E858" s="14"/>
      <c r="F858" s="14"/>
      <c r="G858" s="14"/>
    </row>
    <row r="859" spans="5:7" x14ac:dyDescent="0.25">
      <c r="E859" s="14"/>
      <c r="F859" s="14"/>
      <c r="G859" s="14"/>
    </row>
    <row r="860" spans="5:7" x14ac:dyDescent="0.25">
      <c r="E860" s="14"/>
      <c r="F860" s="14"/>
      <c r="G860" s="14"/>
    </row>
    <row r="861" spans="5:7" x14ac:dyDescent="0.25">
      <c r="E861" s="14"/>
      <c r="F861" s="14"/>
      <c r="G861" s="14"/>
    </row>
    <row r="862" spans="5:7" x14ac:dyDescent="0.25">
      <c r="E862" s="14"/>
      <c r="F862" s="14"/>
      <c r="G862" s="14"/>
    </row>
    <row r="863" spans="5:7" x14ac:dyDescent="0.25">
      <c r="E863" s="14"/>
      <c r="F863" s="14"/>
      <c r="G863" s="14"/>
    </row>
    <row r="864" spans="5:7" x14ac:dyDescent="0.25">
      <c r="E864" s="14"/>
      <c r="F864" s="14"/>
      <c r="G864" s="14"/>
    </row>
    <row r="865" spans="5:7" x14ac:dyDescent="0.25">
      <c r="E865" s="14"/>
      <c r="F865" s="14"/>
      <c r="G865" s="14"/>
    </row>
    <row r="866" spans="5:7" x14ac:dyDescent="0.25">
      <c r="E866" s="14"/>
      <c r="F866" s="14"/>
      <c r="G866" s="14"/>
    </row>
    <row r="867" spans="5:7" x14ac:dyDescent="0.25">
      <c r="E867" s="14"/>
      <c r="F867" s="14"/>
      <c r="G867" s="14"/>
    </row>
    <row r="868" spans="5:7" x14ac:dyDescent="0.25">
      <c r="E868" s="14"/>
      <c r="F868" s="14"/>
      <c r="G868" s="14"/>
    </row>
    <row r="869" spans="5:7" x14ac:dyDescent="0.25">
      <c r="E869" s="14"/>
      <c r="F869" s="14"/>
      <c r="G869" s="14"/>
    </row>
    <row r="870" spans="5:7" x14ac:dyDescent="0.25">
      <c r="E870" s="14"/>
      <c r="F870" s="14"/>
      <c r="G870" s="14"/>
    </row>
    <row r="871" spans="5:7" x14ac:dyDescent="0.25">
      <c r="E871" s="14"/>
      <c r="F871" s="14"/>
      <c r="G871" s="14"/>
    </row>
    <row r="872" spans="5:7" x14ac:dyDescent="0.25">
      <c r="E872" s="14"/>
      <c r="F872" s="14"/>
      <c r="G872" s="14"/>
    </row>
    <row r="873" spans="5:7" x14ac:dyDescent="0.25">
      <c r="E873" s="14"/>
      <c r="F873" s="14"/>
      <c r="G873" s="14"/>
    </row>
    <row r="874" spans="5:7" x14ac:dyDescent="0.25">
      <c r="E874" s="14"/>
      <c r="F874" s="14"/>
      <c r="G874" s="14"/>
    </row>
    <row r="875" spans="5:7" x14ac:dyDescent="0.25">
      <c r="E875" s="14"/>
      <c r="F875" s="14"/>
      <c r="G875" s="14"/>
    </row>
    <row r="876" spans="5:7" x14ac:dyDescent="0.25">
      <c r="E876" s="14"/>
      <c r="F876" s="14"/>
      <c r="G876" s="14"/>
    </row>
    <row r="877" spans="5:7" x14ac:dyDescent="0.25">
      <c r="E877" s="14"/>
      <c r="F877" s="14"/>
      <c r="G877" s="14"/>
    </row>
    <row r="878" spans="5:7" x14ac:dyDescent="0.25">
      <c r="E878" s="14"/>
      <c r="F878" s="14"/>
      <c r="G878" s="14"/>
    </row>
    <row r="879" spans="5:7" x14ac:dyDescent="0.25">
      <c r="E879" s="14"/>
      <c r="F879" s="14"/>
      <c r="G879" s="14"/>
    </row>
    <row r="880" spans="5:7" x14ac:dyDescent="0.25">
      <c r="E880" s="14"/>
      <c r="F880" s="14"/>
      <c r="G880" s="14"/>
    </row>
    <row r="881" spans="5:7" x14ac:dyDescent="0.25">
      <c r="E881" s="14"/>
      <c r="F881" s="14"/>
      <c r="G881" s="14"/>
    </row>
    <row r="882" spans="5:7" x14ac:dyDescent="0.25">
      <c r="E882" s="14"/>
      <c r="F882" s="14"/>
      <c r="G882" s="14"/>
    </row>
    <row r="883" spans="5:7" x14ac:dyDescent="0.25">
      <c r="E883" s="14"/>
      <c r="F883" s="14"/>
      <c r="G883" s="14"/>
    </row>
    <row r="884" spans="5:7" x14ac:dyDescent="0.25">
      <c r="E884" s="14"/>
      <c r="F884" s="14"/>
      <c r="G884" s="14"/>
    </row>
    <row r="885" spans="5:7" x14ac:dyDescent="0.25">
      <c r="E885" s="14"/>
      <c r="F885" s="14"/>
      <c r="G885" s="14"/>
    </row>
    <row r="886" spans="5:7" x14ac:dyDescent="0.25">
      <c r="E886" s="14"/>
      <c r="F886" s="14"/>
      <c r="G886" s="14"/>
    </row>
    <row r="887" spans="5:7" x14ac:dyDescent="0.25">
      <c r="E887" s="14"/>
      <c r="F887" s="14"/>
      <c r="G887" s="14"/>
    </row>
    <row r="888" spans="5:7" x14ac:dyDescent="0.25">
      <c r="E888" s="14"/>
      <c r="F888" s="14"/>
      <c r="G888" s="14"/>
    </row>
    <row r="889" spans="5:7" x14ac:dyDescent="0.25">
      <c r="E889" s="14"/>
      <c r="F889" s="14"/>
      <c r="G889" s="14"/>
    </row>
    <row r="890" spans="5:7" x14ac:dyDescent="0.25">
      <c r="E890" s="14"/>
      <c r="F890" s="14"/>
      <c r="G890" s="14"/>
    </row>
    <row r="891" spans="5:7" x14ac:dyDescent="0.25">
      <c r="E891" s="14"/>
      <c r="F891" s="14"/>
      <c r="G891" s="14"/>
    </row>
    <row r="892" spans="5:7" x14ac:dyDescent="0.25">
      <c r="E892" s="14"/>
      <c r="F892" s="14"/>
      <c r="G892" s="14"/>
    </row>
    <row r="893" spans="5:7" x14ac:dyDescent="0.25">
      <c r="E893" s="14"/>
      <c r="F893" s="14"/>
      <c r="G893" s="14"/>
    </row>
    <row r="894" spans="5:7" x14ac:dyDescent="0.25">
      <c r="E894" s="14"/>
      <c r="F894" s="14"/>
      <c r="G894" s="14"/>
    </row>
    <row r="895" spans="5:7" x14ac:dyDescent="0.25">
      <c r="E895" s="14"/>
      <c r="F895" s="14"/>
      <c r="G895" s="14"/>
    </row>
    <row r="896" spans="5:7" x14ac:dyDescent="0.25">
      <c r="E896" s="14"/>
      <c r="F896" s="14"/>
      <c r="G896" s="14"/>
    </row>
    <row r="897" spans="5:7" x14ac:dyDescent="0.25">
      <c r="E897" s="14"/>
      <c r="F897" s="14"/>
      <c r="G897" s="14"/>
    </row>
    <row r="898" spans="5:7" x14ac:dyDescent="0.25">
      <c r="E898" s="14"/>
      <c r="F898" s="14"/>
      <c r="G898" s="14"/>
    </row>
    <row r="899" spans="5:7" x14ac:dyDescent="0.25">
      <c r="E899" s="14"/>
      <c r="F899" s="14"/>
      <c r="G899" s="14"/>
    </row>
    <row r="900" spans="5:7" x14ac:dyDescent="0.25">
      <c r="E900" s="14"/>
      <c r="F900" s="14"/>
      <c r="G900" s="14"/>
    </row>
    <row r="901" spans="5:7" x14ac:dyDescent="0.25">
      <c r="E901" s="14"/>
      <c r="F901" s="14"/>
      <c r="G901" s="14"/>
    </row>
    <row r="902" spans="5:7" x14ac:dyDescent="0.25">
      <c r="E902" s="14"/>
      <c r="F902" s="14"/>
      <c r="G902" s="14"/>
    </row>
    <row r="903" spans="5:7" x14ac:dyDescent="0.25">
      <c r="E903" s="14"/>
      <c r="F903" s="14"/>
      <c r="G903" s="14"/>
    </row>
    <row r="904" spans="5:7" x14ac:dyDescent="0.25">
      <c r="E904" s="14"/>
      <c r="F904" s="14"/>
      <c r="G904" s="14"/>
    </row>
    <row r="905" spans="5:7" x14ac:dyDescent="0.25">
      <c r="E905" s="14"/>
      <c r="F905" s="14"/>
      <c r="G905" s="14"/>
    </row>
    <row r="906" spans="5:7" x14ac:dyDescent="0.25">
      <c r="E906" s="14"/>
      <c r="F906" s="14"/>
      <c r="G906" s="14"/>
    </row>
    <row r="907" spans="5:7" x14ac:dyDescent="0.25">
      <c r="E907" s="14"/>
      <c r="F907" s="14"/>
      <c r="G907" s="14"/>
    </row>
    <row r="908" spans="5:7" x14ac:dyDescent="0.25">
      <c r="E908" s="14"/>
      <c r="F908" s="14"/>
      <c r="G908" s="14"/>
    </row>
    <row r="909" spans="5:7" x14ac:dyDescent="0.25">
      <c r="E909" s="14"/>
      <c r="F909" s="14"/>
      <c r="G909" s="14"/>
    </row>
    <row r="910" spans="5:7" x14ac:dyDescent="0.25">
      <c r="E910" s="14"/>
      <c r="F910" s="14"/>
      <c r="G910" s="14"/>
    </row>
    <row r="911" spans="5:7" x14ac:dyDescent="0.25">
      <c r="E911" s="14"/>
      <c r="F911" s="14"/>
      <c r="G911" s="14"/>
    </row>
    <row r="912" spans="5:7" x14ac:dyDescent="0.25">
      <c r="E912" s="14"/>
      <c r="F912" s="14"/>
      <c r="G912" s="14"/>
    </row>
    <row r="913" spans="5:7" x14ac:dyDescent="0.25">
      <c r="E913" s="14"/>
      <c r="F913" s="14"/>
      <c r="G913" s="14"/>
    </row>
    <row r="914" spans="5:7" x14ac:dyDescent="0.25">
      <c r="E914" s="14"/>
      <c r="F914" s="14"/>
      <c r="G914" s="14"/>
    </row>
    <row r="915" spans="5:7" x14ac:dyDescent="0.25">
      <c r="E915" s="14"/>
      <c r="F915" s="14"/>
      <c r="G915" s="14"/>
    </row>
    <row r="916" spans="5:7" x14ac:dyDescent="0.25">
      <c r="E916" s="14"/>
      <c r="F916" s="14"/>
      <c r="G916" s="14"/>
    </row>
    <row r="917" spans="5:7" x14ac:dyDescent="0.25">
      <c r="E917" s="14"/>
      <c r="F917" s="14"/>
      <c r="G917" s="14"/>
    </row>
    <row r="918" spans="5:7" x14ac:dyDescent="0.25">
      <c r="E918" s="14"/>
      <c r="F918" s="14"/>
      <c r="G918" s="14"/>
    </row>
    <row r="919" spans="5:7" x14ac:dyDescent="0.25">
      <c r="E919" s="14"/>
      <c r="F919" s="14"/>
      <c r="G919" s="14"/>
    </row>
    <row r="920" spans="5:7" x14ac:dyDescent="0.25">
      <c r="E920" s="14"/>
      <c r="F920" s="14"/>
      <c r="G920" s="14"/>
    </row>
    <row r="921" spans="5:7" x14ac:dyDescent="0.25">
      <c r="E921" s="14"/>
      <c r="F921" s="14"/>
      <c r="G921" s="14"/>
    </row>
    <row r="922" spans="5:7" x14ac:dyDescent="0.25">
      <c r="E922" s="14"/>
      <c r="F922" s="14"/>
      <c r="G922" s="14"/>
    </row>
    <row r="923" spans="5:7" x14ac:dyDescent="0.25">
      <c r="E923" s="14"/>
      <c r="F923" s="14"/>
      <c r="G923" s="14"/>
    </row>
    <row r="924" spans="5:7" x14ac:dyDescent="0.25">
      <c r="E924" s="14"/>
      <c r="F924" s="14"/>
      <c r="G924" s="14"/>
    </row>
    <row r="925" spans="5:7" x14ac:dyDescent="0.25">
      <c r="E925" s="14"/>
      <c r="F925" s="14"/>
      <c r="G925" s="14"/>
    </row>
    <row r="926" spans="5:7" x14ac:dyDescent="0.25">
      <c r="E926" s="14"/>
      <c r="F926" s="14"/>
      <c r="G926" s="14"/>
    </row>
    <row r="927" spans="5:7" x14ac:dyDescent="0.25">
      <c r="E927" s="14"/>
      <c r="F927" s="14"/>
      <c r="G927" s="14"/>
    </row>
    <row r="928" spans="5:7" x14ac:dyDescent="0.25">
      <c r="E928" s="14"/>
      <c r="F928" s="14"/>
      <c r="G928" s="14"/>
    </row>
    <row r="929" spans="5:7" x14ac:dyDescent="0.25">
      <c r="E929" s="14"/>
      <c r="F929" s="14"/>
      <c r="G929" s="14"/>
    </row>
    <row r="930" spans="5:7" x14ac:dyDescent="0.25">
      <c r="E930" s="14"/>
      <c r="F930" s="14"/>
      <c r="G930" s="14"/>
    </row>
    <row r="931" spans="5:7" x14ac:dyDescent="0.25">
      <c r="E931" s="14"/>
      <c r="F931" s="14"/>
      <c r="G931" s="14"/>
    </row>
    <row r="932" spans="5:7" x14ac:dyDescent="0.25">
      <c r="E932" s="14"/>
      <c r="F932" s="14"/>
      <c r="G932" s="14"/>
    </row>
    <row r="933" spans="5:7" x14ac:dyDescent="0.25">
      <c r="E933" s="14"/>
      <c r="F933" s="14"/>
      <c r="G933" s="14"/>
    </row>
    <row r="934" spans="5:7" x14ac:dyDescent="0.25">
      <c r="E934" s="14"/>
      <c r="F934" s="14"/>
      <c r="G934" s="14"/>
    </row>
    <row r="935" spans="5:7" x14ac:dyDescent="0.25">
      <c r="E935" s="14"/>
      <c r="F935" s="14"/>
      <c r="G935" s="14"/>
    </row>
    <row r="936" spans="5:7" x14ac:dyDescent="0.25">
      <c r="E936" s="14"/>
      <c r="F936" s="14"/>
      <c r="G936" s="14"/>
    </row>
    <row r="937" spans="5:7" x14ac:dyDescent="0.25">
      <c r="E937" s="14"/>
      <c r="F937" s="14"/>
      <c r="G937" s="14"/>
    </row>
    <row r="938" spans="5:7" x14ac:dyDescent="0.25">
      <c r="E938" s="14"/>
      <c r="F938" s="14"/>
      <c r="G938" s="14"/>
    </row>
    <row r="939" spans="5:7" x14ac:dyDescent="0.25">
      <c r="E939" s="14"/>
      <c r="F939" s="14"/>
      <c r="G939" s="14"/>
    </row>
    <row r="940" spans="5:7" x14ac:dyDescent="0.25">
      <c r="E940" s="14"/>
      <c r="F940" s="14"/>
      <c r="G940" s="14"/>
    </row>
    <row r="941" spans="5:7" x14ac:dyDescent="0.25">
      <c r="E941" s="14"/>
      <c r="F941" s="14"/>
      <c r="G941" s="14"/>
    </row>
    <row r="942" spans="5:7" x14ac:dyDescent="0.25">
      <c r="E942" s="14"/>
      <c r="F942" s="14"/>
      <c r="G942" s="14"/>
    </row>
    <row r="943" spans="5:7" x14ac:dyDescent="0.25">
      <c r="E943" s="14"/>
      <c r="F943" s="14"/>
      <c r="G943" s="14"/>
    </row>
    <row r="944" spans="5:7" x14ac:dyDescent="0.25">
      <c r="E944" s="14"/>
      <c r="F944" s="14"/>
      <c r="G944" s="14"/>
    </row>
    <row r="945" spans="5:7" x14ac:dyDescent="0.25">
      <c r="E945" s="14"/>
      <c r="F945" s="14"/>
      <c r="G945" s="14"/>
    </row>
    <row r="946" spans="5:7" x14ac:dyDescent="0.25">
      <c r="E946" s="14"/>
      <c r="F946" s="14"/>
      <c r="G946" s="14"/>
    </row>
    <row r="947" spans="5:7" x14ac:dyDescent="0.25">
      <c r="E947" s="14"/>
      <c r="F947" s="14"/>
      <c r="G947" s="14"/>
    </row>
    <row r="948" spans="5:7" x14ac:dyDescent="0.25">
      <c r="E948" s="14"/>
      <c r="F948" s="14"/>
      <c r="G948" s="14"/>
    </row>
    <row r="949" spans="5:7" x14ac:dyDescent="0.25">
      <c r="E949" s="14"/>
      <c r="F949" s="14"/>
      <c r="G949" s="14"/>
    </row>
    <row r="950" spans="5:7" x14ac:dyDescent="0.25">
      <c r="E950" s="14"/>
      <c r="F950" s="14"/>
      <c r="G950" s="14"/>
    </row>
    <row r="951" spans="5:7" x14ac:dyDescent="0.25">
      <c r="E951" s="14"/>
      <c r="F951" s="14"/>
      <c r="G951" s="14"/>
    </row>
    <row r="952" spans="5:7" x14ac:dyDescent="0.25">
      <c r="E952" s="14"/>
      <c r="F952" s="14"/>
      <c r="G952" s="14"/>
    </row>
    <row r="953" spans="5:7" x14ac:dyDescent="0.25">
      <c r="E953" s="14"/>
      <c r="F953" s="14"/>
      <c r="G953" s="14"/>
    </row>
    <row r="954" spans="5:7" x14ac:dyDescent="0.25">
      <c r="E954" s="14"/>
      <c r="F954" s="14"/>
      <c r="G954" s="14"/>
    </row>
    <row r="955" spans="5:7" x14ac:dyDescent="0.25">
      <c r="E955" s="14"/>
      <c r="F955" s="14"/>
      <c r="G955" s="14"/>
    </row>
    <row r="956" spans="5:7" x14ac:dyDescent="0.25">
      <c r="E956" s="14"/>
      <c r="F956" s="14"/>
      <c r="G956" s="14"/>
    </row>
    <row r="957" spans="5:7" x14ac:dyDescent="0.25">
      <c r="E957" s="14"/>
      <c r="F957" s="14"/>
      <c r="G957" s="14"/>
    </row>
    <row r="958" spans="5:7" x14ac:dyDescent="0.25">
      <c r="E958" s="14"/>
      <c r="F958" s="14"/>
      <c r="G958" s="14"/>
    </row>
    <row r="959" spans="5:7" x14ac:dyDescent="0.25">
      <c r="E959" s="14"/>
      <c r="F959" s="14"/>
      <c r="G959" s="14"/>
    </row>
    <row r="960" spans="5:7" x14ac:dyDescent="0.25">
      <c r="E960" s="14"/>
      <c r="F960" s="14"/>
      <c r="G960" s="14"/>
    </row>
    <row r="961" spans="5:7" x14ac:dyDescent="0.25">
      <c r="E961" s="14"/>
      <c r="F961" s="14"/>
      <c r="G961" s="14"/>
    </row>
    <row r="962" spans="5:7" x14ac:dyDescent="0.25">
      <c r="E962" s="14"/>
      <c r="F962" s="14"/>
      <c r="G962" s="14"/>
    </row>
    <row r="963" spans="5:7" x14ac:dyDescent="0.25">
      <c r="E963" s="14"/>
      <c r="F963" s="14"/>
      <c r="G963" s="14"/>
    </row>
    <row r="964" spans="5:7" x14ac:dyDescent="0.25">
      <c r="E964" s="14"/>
      <c r="F964" s="14"/>
      <c r="G964" s="14"/>
    </row>
    <row r="965" spans="5:7" x14ac:dyDescent="0.25">
      <c r="E965" s="14"/>
      <c r="F965" s="14"/>
      <c r="G965" s="14"/>
    </row>
    <row r="966" spans="5:7" x14ac:dyDescent="0.25">
      <c r="E966" s="14"/>
      <c r="F966" s="14"/>
      <c r="G966" s="14"/>
    </row>
    <row r="967" spans="5:7" x14ac:dyDescent="0.25">
      <c r="E967" s="14"/>
      <c r="F967" s="14"/>
      <c r="G967" s="14"/>
    </row>
    <row r="968" spans="5:7" x14ac:dyDescent="0.25">
      <c r="E968" s="14"/>
      <c r="F968" s="14"/>
      <c r="G968" s="14"/>
    </row>
    <row r="969" spans="5:7" x14ac:dyDescent="0.25">
      <c r="E969" s="14"/>
      <c r="F969" s="14"/>
      <c r="G969" s="14"/>
    </row>
    <row r="970" spans="5:7" x14ac:dyDescent="0.25">
      <c r="E970" s="14"/>
      <c r="F970" s="14"/>
      <c r="G970" s="14"/>
    </row>
    <row r="971" spans="5:7" x14ac:dyDescent="0.25">
      <c r="E971" s="14"/>
      <c r="F971" s="14"/>
      <c r="G971" s="14"/>
    </row>
    <row r="972" spans="5:7" x14ac:dyDescent="0.25">
      <c r="E972" s="14"/>
      <c r="F972" s="14"/>
      <c r="G972" s="14"/>
    </row>
    <row r="973" spans="5:7" x14ac:dyDescent="0.25">
      <c r="E973" s="14"/>
      <c r="F973" s="14"/>
      <c r="G973" s="14"/>
    </row>
    <row r="974" spans="5:7" x14ac:dyDescent="0.25">
      <c r="E974" s="14"/>
      <c r="F974" s="14"/>
      <c r="G974" s="14"/>
    </row>
    <row r="975" spans="5:7" x14ac:dyDescent="0.25">
      <c r="E975" s="14"/>
      <c r="F975" s="14"/>
      <c r="G975" s="14"/>
    </row>
    <row r="976" spans="5:7" x14ac:dyDescent="0.25">
      <c r="E976" s="14"/>
      <c r="F976" s="14"/>
      <c r="G976" s="14"/>
    </row>
    <row r="977" spans="5:7" x14ac:dyDescent="0.25">
      <c r="E977" s="14"/>
      <c r="F977" s="14"/>
      <c r="G977" s="14"/>
    </row>
    <row r="978" spans="5:7" x14ac:dyDescent="0.25">
      <c r="E978" s="14"/>
      <c r="F978" s="14"/>
      <c r="G978" s="14"/>
    </row>
    <row r="979" spans="5:7" x14ac:dyDescent="0.25">
      <c r="E979" s="14"/>
      <c r="F979" s="14"/>
      <c r="G979" s="14"/>
    </row>
    <row r="980" spans="5:7" x14ac:dyDescent="0.25">
      <c r="E980" s="14"/>
      <c r="F980" s="14"/>
      <c r="G980" s="14"/>
    </row>
    <row r="981" spans="5:7" x14ac:dyDescent="0.25">
      <c r="E981" s="14"/>
      <c r="F981" s="14"/>
      <c r="G981" s="14"/>
    </row>
    <row r="982" spans="5:7" x14ac:dyDescent="0.25">
      <c r="E982" s="14"/>
      <c r="F982" s="14"/>
      <c r="G982" s="14"/>
    </row>
    <row r="983" spans="5:7" x14ac:dyDescent="0.25">
      <c r="E983" s="14"/>
      <c r="F983" s="14"/>
      <c r="G983" s="14"/>
    </row>
    <row r="984" spans="5:7" x14ac:dyDescent="0.25">
      <c r="E984" s="14"/>
      <c r="F984" s="14"/>
      <c r="G984" s="14"/>
    </row>
    <row r="985" spans="5:7" x14ac:dyDescent="0.25">
      <c r="E985" s="14"/>
      <c r="F985" s="14"/>
      <c r="G985" s="14"/>
    </row>
    <row r="986" spans="5:7" x14ac:dyDescent="0.25">
      <c r="E986" s="14"/>
      <c r="F986" s="14"/>
      <c r="G986" s="14"/>
    </row>
    <row r="987" spans="5:7" x14ac:dyDescent="0.25">
      <c r="E987" s="14"/>
      <c r="F987" s="14"/>
      <c r="G987" s="14"/>
    </row>
    <row r="988" spans="5:7" x14ac:dyDescent="0.25">
      <c r="E988" s="14"/>
      <c r="F988" s="14"/>
      <c r="G988" s="14"/>
    </row>
    <row r="989" spans="5:7" x14ac:dyDescent="0.25">
      <c r="E989" s="14"/>
      <c r="F989" s="14"/>
      <c r="G989" s="14"/>
    </row>
    <row r="990" spans="5:7" x14ac:dyDescent="0.25">
      <c r="E990" s="14"/>
      <c r="F990" s="14"/>
      <c r="G990" s="14"/>
    </row>
    <row r="991" spans="5:7" x14ac:dyDescent="0.25">
      <c r="E991" s="14"/>
      <c r="F991" s="14"/>
      <c r="G991" s="14"/>
    </row>
    <row r="992" spans="5:7" x14ac:dyDescent="0.25">
      <c r="E992" s="14"/>
      <c r="F992" s="14"/>
      <c r="G992" s="14"/>
    </row>
    <row r="993" spans="5:7" x14ac:dyDescent="0.25">
      <c r="E993" s="14"/>
      <c r="F993" s="14"/>
      <c r="G993" s="14"/>
    </row>
    <row r="994" spans="5:7" x14ac:dyDescent="0.25">
      <c r="E994" s="14"/>
      <c r="F994" s="14"/>
      <c r="G994" s="14"/>
    </row>
    <row r="995" spans="5:7" x14ac:dyDescent="0.25">
      <c r="E995" s="14"/>
      <c r="F995" s="14"/>
      <c r="G995" s="14"/>
    </row>
    <row r="996" spans="5:7" x14ac:dyDescent="0.25">
      <c r="E996" s="14"/>
      <c r="F996" s="14"/>
      <c r="G996" s="14"/>
    </row>
    <row r="997" spans="5:7" x14ac:dyDescent="0.25">
      <c r="E997" s="14"/>
      <c r="F997" s="14"/>
      <c r="G997" s="14"/>
    </row>
    <row r="998" spans="5:7" x14ac:dyDescent="0.25">
      <c r="E998" s="14"/>
      <c r="F998" s="14"/>
      <c r="G998" s="14"/>
    </row>
    <row r="999" spans="5:7" x14ac:dyDescent="0.25">
      <c r="E999" s="14"/>
      <c r="F999" s="14"/>
      <c r="G999" s="14"/>
    </row>
    <row r="1000" spans="5:7" x14ac:dyDescent="0.25">
      <c r="E1000" s="14"/>
      <c r="F1000" s="14"/>
      <c r="G1000" s="14"/>
    </row>
    <row r="1001" spans="5:7" x14ac:dyDescent="0.25">
      <c r="E1001" s="14"/>
      <c r="F1001" s="14"/>
      <c r="G1001" s="14"/>
    </row>
    <row r="1002" spans="5:7" x14ac:dyDescent="0.25">
      <c r="E1002" s="14"/>
      <c r="F1002" s="14"/>
      <c r="G1002" s="14"/>
    </row>
    <row r="1003" spans="5:7" x14ac:dyDescent="0.25">
      <c r="E1003" s="14"/>
      <c r="F1003" s="14"/>
      <c r="G1003" s="14"/>
    </row>
    <row r="1004" spans="5:7" x14ac:dyDescent="0.25">
      <c r="E1004" s="14"/>
      <c r="F1004" s="14"/>
      <c r="G1004" s="14"/>
    </row>
    <row r="1005" spans="5:7" x14ac:dyDescent="0.25">
      <c r="E1005" s="14"/>
      <c r="F1005" s="14"/>
      <c r="G1005" s="14"/>
    </row>
    <row r="1006" spans="5:7" x14ac:dyDescent="0.25">
      <c r="E1006" s="14"/>
      <c r="F1006" s="14"/>
      <c r="G1006" s="14"/>
    </row>
    <row r="1007" spans="5:7" x14ac:dyDescent="0.25">
      <c r="E1007" s="14"/>
      <c r="F1007" s="14"/>
      <c r="G1007" s="14"/>
    </row>
    <row r="1008" spans="5:7" x14ac:dyDescent="0.25">
      <c r="E1008" s="14"/>
      <c r="F1008" s="14"/>
      <c r="G1008" s="14"/>
    </row>
    <row r="1009" spans="5:7" x14ac:dyDescent="0.25">
      <c r="E1009" s="14"/>
      <c r="F1009" s="14"/>
      <c r="G1009" s="14"/>
    </row>
    <row r="1010" spans="5:7" x14ac:dyDescent="0.25">
      <c r="E1010" s="14"/>
      <c r="F1010" s="14"/>
      <c r="G1010" s="14"/>
    </row>
    <row r="1011" spans="5:7" x14ac:dyDescent="0.25">
      <c r="E1011" s="14"/>
      <c r="F1011" s="14"/>
      <c r="G1011" s="14"/>
    </row>
    <row r="1012" spans="5:7" x14ac:dyDescent="0.25">
      <c r="E1012" s="14"/>
      <c r="F1012" s="14"/>
      <c r="G1012" s="14"/>
    </row>
    <row r="1013" spans="5:7" x14ac:dyDescent="0.25">
      <c r="E1013" s="14"/>
      <c r="F1013" s="14"/>
      <c r="G1013" s="14"/>
    </row>
    <row r="1014" spans="5:7" x14ac:dyDescent="0.25">
      <c r="E1014" s="14"/>
      <c r="F1014" s="14"/>
      <c r="G1014" s="14"/>
    </row>
    <row r="1015" spans="5:7" x14ac:dyDescent="0.25">
      <c r="E1015" s="14"/>
      <c r="F1015" s="14"/>
      <c r="G1015" s="14"/>
    </row>
    <row r="1016" spans="5:7" x14ac:dyDescent="0.25">
      <c r="E1016" s="14"/>
      <c r="F1016" s="14"/>
      <c r="G1016" s="14"/>
    </row>
    <row r="1017" spans="5:7" x14ac:dyDescent="0.25">
      <c r="E1017" s="14"/>
      <c r="F1017" s="14"/>
      <c r="G1017" s="14"/>
    </row>
    <row r="1018" spans="5:7" x14ac:dyDescent="0.25">
      <c r="E1018" s="14"/>
      <c r="F1018" s="14"/>
      <c r="G1018" s="14"/>
    </row>
    <row r="1019" spans="5:7" x14ac:dyDescent="0.25">
      <c r="E1019" s="14"/>
      <c r="F1019" s="14"/>
      <c r="G1019" s="14"/>
    </row>
    <row r="1020" spans="5:7" x14ac:dyDescent="0.25">
      <c r="E1020" s="14"/>
      <c r="F1020" s="14"/>
      <c r="G1020" s="14"/>
    </row>
    <row r="1021" spans="5:7" x14ac:dyDescent="0.25">
      <c r="E1021" s="14"/>
      <c r="F1021" s="14"/>
      <c r="G1021" s="14"/>
    </row>
    <row r="1022" spans="5:7" x14ac:dyDescent="0.25">
      <c r="E1022" s="14"/>
      <c r="F1022" s="14"/>
      <c r="G1022" s="14"/>
    </row>
    <row r="1023" spans="5:7" x14ac:dyDescent="0.25">
      <c r="E1023" s="14"/>
      <c r="F1023" s="14"/>
      <c r="G1023" s="14"/>
    </row>
    <row r="1024" spans="5:7" x14ac:dyDescent="0.25">
      <c r="E1024" s="14"/>
      <c r="F1024" s="14"/>
      <c r="G1024" s="14"/>
    </row>
    <row r="1025" spans="5:7" x14ac:dyDescent="0.25">
      <c r="E1025" s="14"/>
      <c r="F1025" s="14"/>
      <c r="G1025" s="14"/>
    </row>
    <row r="1026" spans="5:7" x14ac:dyDescent="0.25">
      <c r="E1026" s="14"/>
      <c r="F1026" s="14"/>
      <c r="G1026" s="14"/>
    </row>
    <row r="1027" spans="5:7" x14ac:dyDescent="0.25">
      <c r="E1027" s="14"/>
      <c r="F1027" s="14"/>
      <c r="G1027" s="14"/>
    </row>
    <row r="1028" spans="5:7" x14ac:dyDescent="0.25">
      <c r="E1028" s="14"/>
      <c r="F1028" s="14"/>
      <c r="G1028" s="14"/>
    </row>
    <row r="1029" spans="5:7" x14ac:dyDescent="0.25">
      <c r="E1029" s="14"/>
      <c r="F1029" s="14"/>
      <c r="G1029" s="14"/>
    </row>
    <row r="1030" spans="5:7" x14ac:dyDescent="0.25">
      <c r="E1030" s="14"/>
      <c r="F1030" s="14"/>
      <c r="G1030" s="14"/>
    </row>
    <row r="1031" spans="5:7" x14ac:dyDescent="0.25">
      <c r="E1031" s="14"/>
      <c r="F1031" s="14"/>
      <c r="G1031" s="14"/>
    </row>
    <row r="1032" spans="5:7" x14ac:dyDescent="0.25">
      <c r="E1032" s="14"/>
      <c r="F1032" s="14"/>
      <c r="G1032" s="14"/>
    </row>
    <row r="1033" spans="5:7" x14ac:dyDescent="0.25">
      <c r="E1033" s="14"/>
      <c r="F1033" s="14"/>
      <c r="G1033" s="14"/>
    </row>
    <row r="1034" spans="5:7" x14ac:dyDescent="0.25">
      <c r="E1034" s="14"/>
      <c r="F1034" s="14"/>
      <c r="G1034" s="14"/>
    </row>
    <row r="1035" spans="5:7" x14ac:dyDescent="0.25">
      <c r="E1035" s="14"/>
      <c r="F1035" s="14"/>
      <c r="G1035" s="14"/>
    </row>
    <row r="1036" spans="5:7" x14ac:dyDescent="0.25">
      <c r="E1036" s="14"/>
      <c r="F1036" s="14"/>
      <c r="G1036" s="14"/>
    </row>
    <row r="1037" spans="5:7" x14ac:dyDescent="0.25">
      <c r="E1037" s="14"/>
      <c r="F1037" s="14"/>
      <c r="G1037" s="14"/>
    </row>
    <row r="1038" spans="5:7" x14ac:dyDescent="0.25">
      <c r="E1038" s="14"/>
      <c r="F1038" s="14"/>
      <c r="G1038" s="14"/>
    </row>
    <row r="1039" spans="5:7" x14ac:dyDescent="0.25">
      <c r="E1039" s="14"/>
      <c r="F1039" s="14"/>
      <c r="G1039" s="14"/>
    </row>
    <row r="1040" spans="5:7" x14ac:dyDescent="0.25">
      <c r="E1040" s="14"/>
      <c r="F1040" s="14"/>
      <c r="G1040" s="14"/>
    </row>
  </sheetData>
  <sheetProtection algorithmName="SHA-512" hashValue="Jsd29zP3U+rVJC4bvfFN2Rd0+SiSP+UgP3AJ5ELUGs7kKKh0aEDm8WdgFZIAcA3wo4QCIMh1fLHO12XjKK2Ehw==" saltValue="CwiX/3rcMnuFhZIS+KvePQ==" spinCount="100000" sheet="1" autoFilter="0"/>
  <autoFilter ref="A1:Z1" xr:uid="{F28E8B2E-E8AA-4B45-8369-0D031D9ABE36}"/>
  <pageMargins left="0.7" right="0.7" top="0.75" bottom="0.75" header="0" footer="0"/>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4ED85-D3B7-4F6F-BB3C-7E629AF42C76}">
  <sheetPr codeName="Sheet19"/>
  <dimension ref="A1:BA1"/>
  <sheetViews>
    <sheetView workbookViewId="0">
      <selection activeCell="B1" sqref="B1:B1048576"/>
    </sheetView>
  </sheetViews>
  <sheetFormatPr defaultColWidth="0" defaultRowHeight="14.25" x14ac:dyDescent="0.25"/>
  <cols>
    <col min="1" max="1" width="19.140625" style="1" customWidth="1"/>
    <col min="2" max="2" width="19" style="1" customWidth="1"/>
    <col min="3" max="3" width="25.140625" style="2" customWidth="1"/>
    <col min="4" max="4" width="9.42578125" style="2" customWidth="1"/>
    <col min="5" max="5" width="31.42578125" style="2" customWidth="1"/>
    <col min="6" max="6" width="16.85546875" style="6" customWidth="1"/>
    <col min="7" max="7" width="14" style="6" customWidth="1"/>
    <col min="8" max="8" width="12.7109375" style="6" customWidth="1"/>
    <col min="9" max="9" width="25.140625" style="2" customWidth="1"/>
    <col min="10" max="10" width="19.85546875" style="2" customWidth="1"/>
    <col min="11" max="11" width="23.42578125" style="2" customWidth="1"/>
    <col min="12" max="13" width="25.140625" style="2" customWidth="1"/>
    <col min="14" max="18" width="25.140625" style="3" hidden="1" customWidth="1"/>
    <col min="19" max="19" width="25.140625" style="2" hidden="1" customWidth="1"/>
    <col min="20" max="21" width="25.140625" style="3" hidden="1" customWidth="1"/>
    <col min="22" max="22" width="25.140625" style="2" hidden="1" customWidth="1"/>
    <col min="23" max="39" width="25.140625" style="3" hidden="1" customWidth="1"/>
    <col min="40" max="53" width="0" style="3" hidden="1" customWidth="1"/>
    <col min="54" max="16384" width="25.140625" style="3" hidden="1"/>
  </cols>
  <sheetData>
    <row r="1" spans="1:29" s="41" customFormat="1" ht="31.5" x14ac:dyDescent="0.25">
      <c r="A1" s="39" t="s">
        <v>279</v>
      </c>
      <c r="B1" s="39" t="s">
        <v>119</v>
      </c>
      <c r="C1" s="45" t="s">
        <v>297</v>
      </c>
      <c r="D1" s="40" t="s">
        <v>299</v>
      </c>
      <c r="E1" s="45" t="s">
        <v>293</v>
      </c>
      <c r="F1" s="44" t="s">
        <v>302</v>
      </c>
      <c r="G1" s="44" t="s">
        <v>304</v>
      </c>
      <c r="H1" s="44" t="s">
        <v>306</v>
      </c>
      <c r="I1" s="45" t="s">
        <v>308</v>
      </c>
      <c r="J1" s="45" t="s">
        <v>310</v>
      </c>
      <c r="K1" s="45" t="s">
        <v>311</v>
      </c>
      <c r="L1" s="45" t="s">
        <v>312</v>
      </c>
      <c r="M1" s="45" t="s">
        <v>313</v>
      </c>
      <c r="N1" s="50"/>
      <c r="O1" s="50"/>
      <c r="P1" s="50"/>
      <c r="Q1" s="50"/>
      <c r="R1" s="50"/>
      <c r="S1" s="50"/>
      <c r="T1" s="50"/>
      <c r="U1" s="50"/>
      <c r="V1" s="50"/>
      <c r="W1" s="50"/>
      <c r="X1" s="50"/>
      <c r="Y1" s="50"/>
      <c r="Z1" s="50"/>
      <c r="AA1" s="51"/>
      <c r="AB1" s="50"/>
      <c r="AC1" s="50"/>
    </row>
  </sheetData>
  <sheetProtection algorithmName="SHA-512" hashValue="mJqTjk8qayZnP6uAXAaCO5A9vROg+QOms3XE7K3BBuYMRAsE2RymVYvtesjDEU+pHeHPnCbGlfwDS3N2kOhXeQ==" saltValue="PfWJILDphuNHZ1Q3dPqVYg==" spinCount="100000" sheet="1" formatColumns="0" formatRows="0" insertRows="0" deleteRows="0" sort="0" autoFilter="0"/>
  <autoFilter ref="A1:BA124" xr:uid="{6CA4ED85-D3B7-4F6F-BB3C-7E629AF42C76}"/>
  <conditionalFormatting sqref="A2:B1048576">
    <cfRule type="expression" dxfId="175" priority="2">
      <formula>AND(NOT(ISNUMBER(A2)),(A2&lt;&gt;""))</formula>
    </cfRule>
  </conditionalFormatting>
  <conditionalFormatting sqref="C2:C1048576">
    <cfRule type="expression" dxfId="173" priority="7">
      <formula>LEN(C2)&gt;150</formula>
    </cfRule>
  </conditionalFormatting>
  <conditionalFormatting sqref="D2:D1048576">
    <cfRule type="expression" dxfId="172" priority="6">
      <formula>AND(NOT(OR(D2="Y",D2="N")),LEN(D2)&gt;0)</formula>
    </cfRule>
  </conditionalFormatting>
  <conditionalFormatting sqref="F2:H1048576">
    <cfRule type="expression" dxfId="171" priority="3">
      <formula>AND(NOT(ISNUMBER(F2)),LEN(F2)&gt;0)</formula>
    </cfRule>
  </conditionalFormatting>
  <conditionalFormatting sqref="I2:I1048576">
    <cfRule type="expression" dxfId="170" priority="12">
      <formula>LEN(I2) &gt; 150</formula>
    </cfRule>
  </conditionalFormatting>
  <conditionalFormatting sqref="J2:L1048576">
    <cfRule type="expression" dxfId="169" priority="8">
      <formula>LEN(J2)&gt;150</formula>
    </cfRule>
  </conditionalFormatting>
  <conditionalFormatting sqref="M2:M1048576">
    <cfRule type="expression" dxfId="168" priority="17">
      <formula>LEN(M2) &gt; 150</formula>
    </cfRule>
  </conditionalFormatting>
  <conditionalFormatting sqref="W2:W1048576">
    <cfRule type="expression" dxfId="167" priority="16">
      <formula>LEN(W2)&gt;50</formula>
    </cfRule>
  </conditionalFormatting>
  <conditionalFormatting sqref="Z2:Z1048576">
    <cfRule type="expression" dxfId="166" priority="15">
      <formula>AND(NOT(ISNUMBER(MATCH("*@*.?*",Z2,0))),LEN(Z2) &gt; 0)</formula>
    </cfRule>
  </conditionalFormatting>
  <conditionalFormatting sqref="AB2:AC1048576">
    <cfRule type="expression" dxfId="165" priority="18">
      <formula>AND(NOT(ISNUMBER(MATCH("*@*.?*",AB2,0))),LEN(AB2) &gt; 0)</formula>
    </cfRule>
  </conditionalFormatting>
  <dataValidations xWindow="156" yWindow="253" count="16">
    <dataValidation type="textLength" allowBlank="1" showInputMessage="1" showErrorMessage="1" error="Max Length 150" prompt="Max Length 150" sqref="I2:O1048576" xr:uid="{353142D0-CF97-4343-AE09-91E20A7554D4}">
      <formula1>0</formula1>
      <formula2>150</formula2>
    </dataValidation>
    <dataValidation type="custom" allowBlank="1" showInputMessage="1" showErrorMessage="1" error="Must be a valid email address and exists on the User tab" prompt="Must be a valid email address and exists on the User tab" sqref="AB2:AC1048576" xr:uid="{25B77A1A-3798-40BB-ADE9-5F5BB1D77009}">
      <formula1>ISNUMBER(MATCH("*@*.?*",AB2,0))</formula1>
    </dataValidation>
    <dataValidation type="list" allowBlank="1" showInputMessage="1" showErrorMessage="1" error="Y or N" prompt="Y or N" sqref="AA2:AA1048576" xr:uid="{73779B66-DD74-433E-9690-9218554EADAB}">
      <formula1>"Y,N"</formula1>
    </dataValidation>
    <dataValidation allowBlank="1" showInputMessage="1" showErrorMessage="1" prompt="Numbers only.  No labels or extensions" sqref="X2:Y1048576" xr:uid="{B904AB1A-C7D1-46E6-BB63-E916A0E27E9F}"/>
    <dataValidation allowBlank="1" showInputMessage="1" showErrorMessage="1" promptTitle="Phone" prompt="Phone Numbers only.  No labels or extensions" sqref="V2:V1048576" xr:uid="{C00B8C3E-5539-47D2-9371-D3C96F77922C}"/>
    <dataValidation type="textLength" allowBlank="1" showInputMessage="1" showErrorMessage="1" error="Max length 75" prompt="Max length 75" sqref="U2:U1048576" xr:uid="{BC9CE331-3961-4768-9CA1-70AE86C91F56}">
      <formula1>0</formula1>
      <formula2>75</formula2>
    </dataValidation>
    <dataValidation type="textLength" allowBlank="1" showInputMessage="1" showErrorMessage="1" error="Max length 10" prompt="Max length 10" sqref="T2:T1048576" xr:uid="{87A0FA30-1077-40F1-B779-BD88A567E790}">
      <formula1>0</formula1>
      <formula2>10</formula2>
    </dataValidation>
    <dataValidation type="textLength" allowBlank="1" showInputMessage="1" showErrorMessage="1" error="Max length 75" prompt="Max length 75" sqref="R2:R1048576" xr:uid="{D66EC63A-456F-42A3-960A-2EF9DEA4D6A7}">
      <formula1>1</formula1>
      <formula2>75</formula2>
    </dataValidation>
    <dataValidation type="textLength" allowBlank="1" showInputMessage="1" showErrorMessage="1" error="Max length 50" prompt="Max length 50" sqref="Q2:Q1048576 S2:S1048576" xr:uid="{E3A71A6D-ED78-412A-8DDA-6AC5521D0A61}">
      <formula1>0</formula1>
      <formula2>50</formula2>
    </dataValidation>
    <dataValidation type="textLength" allowBlank="1" showInputMessage="1" showErrorMessage="1" error="Max Length 150" promptTitle="City" prompt="Max Length 100" sqref="P2:P1048576" xr:uid="{886DB1E7-454A-4FAD-BC81-A19BFE440587}">
      <formula1>0</formula1>
      <formula2>100</formula2>
    </dataValidation>
    <dataValidation type="whole" allowBlank="1" showInputMessage="1" showErrorMessage="1" error="Must Exist on Organizartions Tab or Individuals Tab" prompt="Must Exist on Organizations Tab or Individuals Tab" sqref="B2:B1048576" xr:uid="{DA883422-DAEA-480A-B1D1-97AEF91B3B52}">
      <formula1>1</formula1>
      <formula2>2147483647</formula2>
    </dataValidation>
    <dataValidation type="date" allowBlank="1" showInputMessage="1" showErrorMessage="1" error="Must be a valid date" prompt="Must be a valid date" sqref="H2:H1048576 F2:F1048576 G2:G1048576" xr:uid="{BCA3E54A-0A8D-49B3-B7DF-18C57B55A4FA}">
      <formula1>1</formula1>
      <formula2>73050</formula2>
    </dataValidation>
    <dataValidation type="custom" allowBlank="1" showInputMessage="1" showErrorMessage="1" error="Enter a valid email address" prompt="Enter a valid email address" sqref="Z2:Z1048576" xr:uid="{E4B37184-00DA-4B70-9E3A-6CB8159163C4}">
      <formula1>ISNUMBER(MATCH("*@*.?*",Z2,0))</formula1>
    </dataValidation>
    <dataValidation type="whole" allowBlank="1" showInputMessage="1" showErrorMessage="1" error="Must Exist On Committee Tab" prompt="Must Exist on Committee Tab" sqref="A2:A1048576" xr:uid="{0BB63A05-5096-471B-B6FA-5B0E5E3C2F2D}">
      <formula1>1</formula1>
      <formula2>2147483647</formula2>
    </dataValidation>
    <dataValidation type="textLength" allowBlank="1" showInputMessage="1" showErrorMessage="1" error="Max legth 150" prompt="Max legth 150" sqref="C2:C1048576" xr:uid="{87443647-B23E-41F8-96FD-C8A8F79588E4}">
      <formula1>0</formula1>
      <formula2>150</formula2>
    </dataValidation>
    <dataValidation type="list" allowBlank="1" showInputMessage="1" showErrorMessage="1" error="Pick from List" prompt="Pick From List" sqref="D2:D1048576" xr:uid="{18CB1674-8D50-489A-AC39-C204B3D9A6F5}">
      <formula1>"Y,N"</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3" id="{EF45F9A1-FE76-4248-9CAC-10462449E5EA}">
            <xm:f>AND( ISNUMBER(A2), NOT(ISNUMBER(MATCH(A2,Committees!$A:$A,0))))</xm:f>
            <x14:dxf>
              <fill>
                <patternFill>
                  <bgColor rgb="FFFF0000"/>
                </patternFill>
              </fill>
            </x14:dxf>
          </x14:cfRule>
          <xm:sqref>A2:A1048576</xm:sqref>
        </x14:conditionalFormatting>
        <x14:conditionalFormatting xmlns:xm="http://schemas.microsoft.com/office/excel/2006/main">
          <x14:cfRule type="expression" priority="1" id="{8C5EF71A-CF51-49DE-B062-1A4C014B9EE2}">
            <xm:f>AND( NOT(ISNUMBER(MATCH(B2,Organizations!$A:$A,0))),ISNUMBER(B2), NOT(ISNUMBER(MATCH(B2,Individuals!$A:$A,0))))</xm:f>
            <x14:dxf>
              <fill>
                <patternFill>
                  <bgColor rgb="FFFF0000"/>
                </patternFill>
              </fill>
            </x14:dxf>
          </x14:cfRule>
          <xm:sqref>B2:B1048576</xm:sqref>
        </x14:conditionalFormatting>
        <x14:conditionalFormatting xmlns:xm="http://schemas.microsoft.com/office/excel/2006/main">
          <x14:cfRule type="expression" priority="20" id="{BE73D666-3785-4A97-8DC3-7A8163475F8F}">
            <xm:f>AND(NOT(ISNUMBER(MATCH(AB2,Users!$D:$D,0))),(AB2 &lt;&gt; ""))</xm:f>
            <x14:dxf>
              <fill>
                <patternFill>
                  <bgColor rgb="FFFF0000"/>
                </patternFill>
              </fill>
            </x14:dxf>
          </x14:cfRule>
          <xm:sqref>AB2:AC1048576</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B84EF-F9C7-46FC-B3E7-2AD3D8B71A2F}">
  <sheetPr codeName="Sheet20"/>
  <dimension ref="A1:W2"/>
  <sheetViews>
    <sheetView workbookViewId="0">
      <selection activeCell="A2" sqref="A2:W93"/>
    </sheetView>
  </sheetViews>
  <sheetFormatPr defaultColWidth="0" defaultRowHeight="14.25" x14ac:dyDescent="0.25"/>
  <cols>
    <col min="1" max="1" width="25.140625" style="1" customWidth="1"/>
    <col min="2" max="2" width="31.42578125" style="3" customWidth="1"/>
    <col min="3" max="3" width="14.85546875" style="6" customWidth="1"/>
    <col min="4" max="4" width="17.85546875" style="6" customWidth="1"/>
    <col min="5" max="6" width="17.85546875" style="7" customWidth="1"/>
    <col min="7" max="7" width="17.85546875" style="2" customWidth="1"/>
    <col min="8" max="8" width="74.85546875" style="2" customWidth="1"/>
    <col min="9" max="9" width="31" style="2" customWidth="1"/>
    <col min="10" max="18" width="25.140625" style="2" customWidth="1"/>
    <col min="19" max="19" width="25.140625" style="1" customWidth="1"/>
    <col min="20" max="20" width="25.140625" style="2" hidden="1" customWidth="1"/>
    <col min="21" max="22" width="25.140625" style="3" hidden="1" customWidth="1"/>
    <col min="23" max="23" width="25.140625" style="2" hidden="1" customWidth="1"/>
    <col min="24" max="16384" width="25.140625" style="3" hidden="1"/>
  </cols>
  <sheetData>
    <row r="1" spans="1:19" s="41" customFormat="1" ht="15.75" x14ac:dyDescent="0.25">
      <c r="A1" s="39" t="s">
        <v>314</v>
      </c>
      <c r="B1" s="40" t="s">
        <v>316</v>
      </c>
      <c r="C1" s="43" t="s">
        <v>318</v>
      </c>
      <c r="D1" s="57" t="s">
        <v>320</v>
      </c>
      <c r="E1" s="58" t="s">
        <v>322</v>
      </c>
      <c r="F1" s="58" t="s">
        <v>324</v>
      </c>
      <c r="G1" s="45" t="s">
        <v>326</v>
      </c>
      <c r="H1" s="45" t="s">
        <v>2</v>
      </c>
      <c r="I1" s="47" t="s">
        <v>666</v>
      </c>
      <c r="J1" s="47" t="s">
        <v>134</v>
      </c>
      <c r="K1" s="47" t="s">
        <v>135</v>
      </c>
      <c r="L1" s="47" t="s">
        <v>93</v>
      </c>
      <c r="M1" s="47" t="s">
        <v>95</v>
      </c>
      <c r="N1" s="47" t="s">
        <v>138</v>
      </c>
      <c r="O1" s="47" t="s">
        <v>336</v>
      </c>
      <c r="P1" s="47" t="s">
        <v>337</v>
      </c>
      <c r="Q1" s="50" t="s">
        <v>187</v>
      </c>
      <c r="R1" s="47" t="s">
        <v>111</v>
      </c>
      <c r="S1" s="59" t="s">
        <v>340</v>
      </c>
    </row>
    <row r="2" spans="1:19" ht="15" x14ac:dyDescent="0.25">
      <c r="Q2" s="8"/>
      <c r="R2" s="8"/>
    </row>
  </sheetData>
  <sheetProtection algorithmName="SHA-512" hashValue="0D6bRH7V0ri8pz/hLoWST43aWv9dGf/+9CzvH9ITD+tUWNQlAkrYgWMqissIRUQzGOr4kQLwSC7mnSSTQW/Lmw==" saltValue="JSaD2VSOcOMMd4YOAETA7Q==" spinCount="100000" sheet="1" objects="1" scenarios="1" formatColumns="0" formatRows="0" insertRows="0" deleteRows="0" sort="0" autoFilter="0"/>
  <autoFilter ref="A1:W1" xr:uid="{9C7B84EF-F9C7-46FC-B3E7-2AD3D8B71A2F}"/>
  <conditionalFormatting sqref="A1">
    <cfRule type="duplicateValues" dxfId="163" priority="11"/>
  </conditionalFormatting>
  <conditionalFormatting sqref="A2:A1048576">
    <cfRule type="duplicateValues" dxfId="162" priority="1"/>
    <cfRule type="expression" dxfId="161" priority="15">
      <formula>AND(NOT(ISNUMBER(A2)),(A2&lt;&gt;""))</formula>
    </cfRule>
  </conditionalFormatting>
  <conditionalFormatting sqref="B2:B1048576">
    <cfRule type="expression" dxfId="160" priority="14">
      <formula>LEN(B2) &gt; 254</formula>
    </cfRule>
  </conditionalFormatting>
  <conditionalFormatting sqref="C2:D1048576">
    <cfRule type="expression" dxfId="159" priority="7">
      <formula>AND(NOT(ISNUMBER(C2)),LEN(C2)&gt;0)</formula>
    </cfRule>
  </conditionalFormatting>
  <conditionalFormatting sqref="G2:G1048576">
    <cfRule type="expression" dxfId="157" priority="5">
      <formula>LEN(G2)&gt;100</formula>
    </cfRule>
  </conditionalFormatting>
  <conditionalFormatting sqref="Q2:Q1048576">
    <cfRule type="expression" dxfId="156" priority="4">
      <formula>AND(NOT(ISNUMBER(MATCH("*@*.?*",Q2,0))),LEN(Q2) &gt; 0)</formula>
    </cfRule>
  </conditionalFormatting>
  <conditionalFormatting sqref="R2:R1048576">
    <cfRule type="expression" dxfId="155" priority="3">
      <formula>LEN(R2)&gt;254</formula>
    </cfRule>
  </conditionalFormatting>
  <conditionalFormatting sqref="S2:S1048576">
    <cfRule type="expression" dxfId="154" priority="2">
      <formula>AND(NOT(ISNUMBER(S2)),LEN(S2)&gt;0)</formula>
    </cfRule>
  </conditionalFormatting>
  <conditionalFormatting sqref="X2:X1048576">
    <cfRule type="expression" dxfId="153" priority="17">
      <formula>LEN(X2)&gt;50</formula>
    </cfRule>
  </conditionalFormatting>
  <conditionalFormatting sqref="AA2:AA1048576">
    <cfRule type="expression" dxfId="152" priority="16">
      <formula>AND(NOT(ISNUMBER(MATCH("*@*.?*",AA2,0))),LEN(AA2) &gt; 0)</formula>
    </cfRule>
  </conditionalFormatting>
  <conditionalFormatting sqref="AC2:AD1048576">
    <cfRule type="expression" dxfId="151" priority="19">
      <formula>AND(NOT(ISNUMBER(MATCH("*@*.?*",AC2,0))),LEN(AC2) &gt; 0)</formula>
    </cfRule>
  </conditionalFormatting>
  <dataValidations count="16">
    <dataValidation type="date" allowBlank="1" showInputMessage="1" showErrorMessage="1" error="Must be a valid date" prompt="Must be a valid date" sqref="C2:D1048576" xr:uid="{79D06DFE-7046-439E-B935-5862B8CB550D}">
      <formula1>1</formula1>
      <formula2>73050</formula2>
    </dataValidation>
    <dataValidation type="textLength" allowBlank="1" showInputMessage="1" showErrorMessage="1" error="Max Length 254" prompt="Max Length 254" sqref="B2:B1048576" xr:uid="{E840EA32-BE2B-4A78-9699-1331E6954C76}">
      <formula1>0</formula1>
      <formula2>254</formula2>
    </dataValidation>
    <dataValidation type="custom" allowBlank="1" showInputMessage="1" showErrorMessage="1" error="Enter a valid email address" prompt="Enter a valid email address" sqref="AA2:AA1048576 Q2:Q1048576" xr:uid="{173435BA-1A50-4E63-85A0-CB15E14D5D6F}">
      <formula1>ISNUMBER(MATCH("*@*.?*",Q2,0))</formula1>
    </dataValidation>
    <dataValidation type="whole" allowBlank="1" showInputMessage="1" showErrorMessage="1" error="Must be a number below 2,147,483,647 and not 0" prompt="Must be a number below 2,147,483,647 and not 0" sqref="A2:A1048576" xr:uid="{48E616CA-BCA1-402E-B8F6-8F1B38156A20}">
      <formula1>1</formula1>
      <formula2>2147483647</formula2>
    </dataValidation>
    <dataValidation type="textLength" allowBlank="1" showInputMessage="1" showErrorMessage="1" error="Max Length 150" prompt="Max Length 150" sqref="J2:K1048576" xr:uid="{F0C552C2-CE78-4276-84F4-9DB9A0F2077D}">
      <formula1>0</formula1>
      <formula2>150</formula2>
    </dataValidation>
    <dataValidation type="textLength" allowBlank="1" showInputMessage="1" showErrorMessage="1" error="Max Length 150" promptTitle="City" prompt="Max Length 100" sqref="L2:L1048576" xr:uid="{518D5F7B-1769-47C7-924C-55554BEC841C}">
      <formula1>0</formula1>
      <formula2>100</formula2>
    </dataValidation>
    <dataValidation type="textLength" allowBlank="1" showInputMessage="1" showErrorMessage="1" error="Max length 50" prompt="Max length 50" sqref="M2:N1048576 T2:T1048576" xr:uid="{13B15533-F5B8-4913-8D6A-3B83BD12B569}">
      <formula1>0</formula1>
      <formula2>50</formula2>
    </dataValidation>
    <dataValidation type="whole" operator="greaterThan" allowBlank="1" showInputMessage="1" showErrorMessage="1" error="Must be a whole number" prompt="Must be a whole number" sqref="S2:S1048576" xr:uid="{5E85ECC0-2D21-4D4B-9FBC-E631A1D1AFD2}">
      <formula1>0</formula1>
    </dataValidation>
    <dataValidation type="textLength" allowBlank="1" showInputMessage="1" showErrorMessage="1" error="Max length 10" prompt="Max length 10" sqref="U2:U1048576" xr:uid="{F2C750CA-15EE-4F3B-9164-49CEF77ED730}">
      <formula1>0</formula1>
      <formula2>10</formula2>
    </dataValidation>
    <dataValidation type="textLength" allowBlank="1" showInputMessage="1" showErrorMessage="1" error="Max length 75" prompt="Max length 75" sqref="V2:V1048576" xr:uid="{D763E81E-6FEB-476B-903A-EC2B5AD8C6E7}">
      <formula1>0</formula1>
      <formula2>75</formula2>
    </dataValidation>
    <dataValidation allowBlank="1" showInputMessage="1" showErrorMessage="1" promptTitle="Phone" prompt="Phone Numbers only.  No labels or extensions" sqref="W2:W1048576" xr:uid="{17EEEBF6-16EC-42F9-A704-D7E840621E20}"/>
    <dataValidation allowBlank="1" showInputMessage="1" showErrorMessage="1" prompt="Numbers only.  No labels or extensions" sqref="Y2:Z1048576" xr:uid="{5D762724-D8A7-42C7-BA24-30C1D53FA551}"/>
    <dataValidation type="list" allowBlank="1" showInputMessage="1" showErrorMessage="1" error="Y or N" prompt="Y or N" sqref="AB2:AB1048576" xr:uid="{7A4D0FF7-EF49-4BEC-9167-524038449F61}">
      <formula1>"Y,N"</formula1>
    </dataValidation>
    <dataValidation type="custom" allowBlank="1" showInputMessage="1" showErrorMessage="1" error="Must be a valid email address and exists on the User tab" prompt="Must be a valid email address and exists on the User tab" sqref="AC2:AD1048576" xr:uid="{BABFDF22-BD16-4E85-BA5D-D81596E04444}">
      <formula1>ISNUMBER(MATCH("*@*.?*",AC2,0))</formula1>
    </dataValidation>
    <dataValidation type="textLength" allowBlank="1" showInputMessage="1" showErrorMessage="1" error="max length 100" prompt="Max length 100" sqref="G2:G1048576" xr:uid="{5C6D7DDD-D379-4F45-90AD-554CF95A6222}">
      <formula1>0</formula1>
      <formula2>100</formula2>
    </dataValidation>
    <dataValidation type="textLength" allowBlank="1" showInputMessage="1" showErrorMessage="1" error="Max length 254" prompt="Max length 254" sqref="R2:R1048576" xr:uid="{90A99D34-6421-4153-8F70-4C11EDC8DEA2}">
      <formula1>0</formula1>
      <formula2>254</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6" id="{6B9FFF50-B247-4194-B78B-3B86CC12EDB4}">
            <xm:f>AND(NOT(ISNUMBER(MATCH(E2,Reference!$C:$C,0))),(E2 &lt;&gt; ""))</xm:f>
            <x14:dxf>
              <fill>
                <patternFill>
                  <bgColor rgb="FFFFFF00"/>
                </patternFill>
              </fill>
            </x14:dxf>
          </x14:cfRule>
          <xm:sqref>E2:F1048576</xm:sqref>
        </x14:conditionalFormatting>
        <x14:conditionalFormatting xmlns:xm="http://schemas.microsoft.com/office/excel/2006/main">
          <x14:cfRule type="expression" priority="21" id="{C7BA0039-C63B-44F0-BED3-0A288F4F0C11}">
            <xm:f>AND(NOT(ISNUMBER(MATCH(AC2,Users!$D:$D,0))),(AC2 &lt;&gt; ""))</xm:f>
            <x14:dxf>
              <fill>
                <patternFill>
                  <bgColor rgb="FFFF0000"/>
                </patternFill>
              </fill>
            </x14:dxf>
          </x14:cfRule>
          <xm:sqref>AC2:AD1048576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pick from list - must be a vliad time" prompt="pick from list - must be a vliad time" xr:uid="{03CD0072-4D97-4166-92D3-23512C1E9D0F}">
          <x14:formula1>
            <xm:f>Reference!$C$2:$C$97</xm:f>
          </x14:formula1>
          <xm:sqref>E2:F1048576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7DF1C-4D96-4632-BD44-C06F461A8062}">
  <sheetPr codeName="Sheet21"/>
  <dimension ref="A1:BE1"/>
  <sheetViews>
    <sheetView workbookViewId="0">
      <selection activeCell="A2" sqref="A2:BE47817"/>
    </sheetView>
  </sheetViews>
  <sheetFormatPr defaultColWidth="0" defaultRowHeight="14.25" x14ac:dyDescent="0.25"/>
  <cols>
    <col min="1" max="1" width="13.42578125" style="1" customWidth="1"/>
    <col min="2" max="2" width="16.140625" style="1" customWidth="1"/>
    <col min="3" max="3" width="21.42578125" style="1" customWidth="1"/>
    <col min="4" max="4" width="16.85546875" style="6" customWidth="1"/>
    <col min="5" max="5" width="46.85546875" style="2" customWidth="1"/>
    <col min="6" max="6" width="11.85546875" style="2" customWidth="1"/>
    <col min="7" max="7" width="31.42578125" style="2" customWidth="1"/>
    <col min="8" max="8" width="25.140625" style="2" customWidth="1"/>
    <col min="9" max="9" width="18.42578125" style="2" customWidth="1"/>
    <col min="10" max="10" width="19.85546875" style="2" customWidth="1"/>
    <col min="11" max="11" width="23.42578125" style="2" customWidth="1"/>
    <col min="12" max="13" width="25.140625" style="2" customWidth="1"/>
    <col min="14" max="18" width="25.140625" style="3" hidden="1" customWidth="1"/>
    <col min="19" max="19" width="25.140625" style="2" hidden="1" customWidth="1"/>
    <col min="20" max="21" width="25.140625" style="3" hidden="1" customWidth="1"/>
    <col min="22" max="22" width="25.140625" style="2" hidden="1" customWidth="1"/>
    <col min="23" max="39" width="25.140625" style="3" hidden="1" customWidth="1"/>
    <col min="40" max="57" width="0" style="3" hidden="1" customWidth="1"/>
    <col min="58" max="16384" width="25.140625" style="3" hidden="1"/>
  </cols>
  <sheetData>
    <row r="1" spans="1:29" s="41" customFormat="1" ht="31.5" x14ac:dyDescent="0.25">
      <c r="A1" s="39" t="s">
        <v>314</v>
      </c>
      <c r="B1" s="39" t="s">
        <v>685</v>
      </c>
      <c r="C1" s="39" t="s">
        <v>686</v>
      </c>
      <c r="D1" s="52" t="s">
        <v>345</v>
      </c>
      <c r="E1" s="56" t="s">
        <v>347</v>
      </c>
      <c r="F1" s="47" t="s">
        <v>349</v>
      </c>
      <c r="G1" s="47" t="s">
        <v>350</v>
      </c>
      <c r="H1" s="47" t="s">
        <v>293</v>
      </c>
      <c r="I1" s="47" t="s">
        <v>353</v>
      </c>
      <c r="J1" s="45" t="s">
        <v>355</v>
      </c>
      <c r="K1" s="45" t="s">
        <v>357</v>
      </c>
      <c r="L1" s="45" t="s">
        <v>358</v>
      </c>
      <c r="M1" s="45" t="s">
        <v>359</v>
      </c>
      <c r="N1" s="50"/>
      <c r="O1" s="50"/>
      <c r="P1" s="50"/>
      <c r="Q1" s="50"/>
      <c r="R1" s="50"/>
      <c r="S1" s="50"/>
      <c r="T1" s="50"/>
      <c r="U1" s="50"/>
      <c r="V1" s="50"/>
      <c r="W1" s="50"/>
      <c r="X1" s="50"/>
      <c r="Y1" s="50"/>
      <c r="Z1" s="50"/>
      <c r="AA1" s="51"/>
      <c r="AB1" s="50"/>
      <c r="AC1" s="50"/>
    </row>
  </sheetData>
  <sheetProtection algorithmName="SHA-512" hashValue="6GhI1X7x7XPh3AfawJrg7sXyQnVoMdHJssXsmqzme2REX1A0Z9zP0WbkVvu3TqGT7DSTWAH3N8oapJeCjQQ3Zw==" saltValue="n3nchwCcaDnb87fUUJ5xdg==" spinCount="100000" sheet="1" objects="1" scenarios="1" formatColumns="0" formatRows="0" insertRows="0" deleteRows="0" sort="0" autoFilter="0"/>
  <autoFilter ref="A1:BE5644" xr:uid="{1267DF1C-4D96-4632-BD44-C06F461A8062}"/>
  <conditionalFormatting sqref="A2:C1048576">
    <cfRule type="expression" dxfId="148" priority="4">
      <formula>AND(NOT(ISNUMBER(A2)),(A2&lt;&gt;""))</formula>
    </cfRule>
  </conditionalFormatting>
  <conditionalFormatting sqref="D2:D1048576">
    <cfRule type="expression" dxfId="145" priority="3">
      <formula>AND(NOT(ISNUMBER(D2)),LEN(D2)&gt;0)</formula>
    </cfRule>
  </conditionalFormatting>
  <conditionalFormatting sqref="E2:E1048576">
    <cfRule type="expression" dxfId="144" priority="6">
      <formula>LEN(E2)&gt;254</formula>
    </cfRule>
  </conditionalFormatting>
  <conditionalFormatting sqref="F2:F1048576">
    <cfRule type="expression" dxfId="143" priority="5">
      <formula>AND(NOT(OR(F2="Y",F2="N")),LEN(F2)&gt;0)</formula>
    </cfRule>
  </conditionalFormatting>
  <conditionalFormatting sqref="G2:G1048576">
    <cfRule type="expression" dxfId="142" priority="2">
      <formula>LEN(G2)&gt;100</formula>
    </cfRule>
  </conditionalFormatting>
  <conditionalFormatting sqref="I2:L1048576">
    <cfRule type="expression" dxfId="141" priority="1">
      <formula>LEN(I2)&gt;50</formula>
    </cfRule>
  </conditionalFormatting>
  <conditionalFormatting sqref="M2:M1048576">
    <cfRule type="expression" dxfId="140" priority="9">
      <formula>LEN(M2) &gt; 50</formula>
    </cfRule>
  </conditionalFormatting>
  <conditionalFormatting sqref="W2:W1048576">
    <cfRule type="expression" dxfId="139" priority="8">
      <formula>LEN(W2)&gt;50</formula>
    </cfRule>
  </conditionalFormatting>
  <conditionalFormatting sqref="Z2:Z1048576">
    <cfRule type="expression" dxfId="138" priority="7">
      <formula>AND(NOT(ISNUMBER(MATCH("*@*.?*",Z2,0))),LEN(Z2) &gt; 0)</formula>
    </cfRule>
  </conditionalFormatting>
  <conditionalFormatting sqref="AB2:AC47817">
    <cfRule type="expression" dxfId="137" priority="11">
      <formula>AND(NOT(ISNUMBER(MATCH(AB2,#REF!,0))),(AB2 &lt;&gt; ""))</formula>
    </cfRule>
  </conditionalFormatting>
  <conditionalFormatting sqref="AB2:AC1048576">
    <cfRule type="expression" dxfId="136" priority="10">
      <formula>AND(NOT(ISNUMBER(MATCH("*@*.?*",AB2,0))),LEN(AB2) &gt; 0)</formula>
    </cfRule>
  </conditionalFormatting>
  <dataValidations count="19">
    <dataValidation type="list" allowBlank="1" showInputMessage="1" showErrorMessage="1" error="Pick from List" prompt="Pick From List" sqref="F2:F1048576" xr:uid="{6DF99B1B-C97F-41CB-B10A-0939FD2F7C93}">
      <formula1>"Y,N"</formula1>
    </dataValidation>
    <dataValidation type="textLength" allowBlank="1" showInputMessage="1" showErrorMessage="1" error="Max legth 254" prompt="I.e. Registration, Member Registration, Sponsorship_x000a__x000a_Max legth 254" sqref="E2:E1048576" xr:uid="{C5537128-1688-49C5-8452-36283CE2B3F1}">
      <formula1>0</formula1>
      <formula2>254</formula2>
    </dataValidation>
    <dataValidation type="whole" allowBlank="1" showInputMessage="1" showErrorMessage="1" error="Must Exist on Events Tab" prompt="Must Exist on Events Tab" sqref="A2:A1048576" xr:uid="{E7511408-89BE-4EAE-9617-5DEC472D603D}">
      <formula1>1</formula1>
      <formula2>2147483647</formula2>
    </dataValidation>
    <dataValidation type="textLength" allowBlank="1" showInputMessage="1" showErrorMessage="1" error="Max Length 150" prompt="Max Length 150" sqref="N2:O1048576" xr:uid="{B498810A-7C23-4CA9-AF2B-DD3CFE5B6D2C}">
      <formula1>0</formula1>
      <formula2>150</formula2>
    </dataValidation>
    <dataValidation type="custom" allowBlank="1" showInputMessage="1" showErrorMessage="1" error="Enter a valid email address" prompt="Enter a valid email address" sqref="Z2:Z1048576" xr:uid="{5F17C99F-FECC-4DF4-9CE6-A64618C456A3}">
      <formula1>ISNUMBER(MATCH("*@*.?*",Z2,0))</formula1>
    </dataValidation>
    <dataValidation type="date" allowBlank="1" showInputMessage="1" showErrorMessage="1" error="Must be a valid date" prompt="Must be a valid date" sqref="D2:D1048576" xr:uid="{2550BCEB-B1C3-4FC6-B390-05AC6F6ED430}">
      <formula1>1</formula1>
      <formula2>73050</formula2>
    </dataValidation>
    <dataValidation type="textLength" allowBlank="1" showInputMessage="1" showErrorMessage="1" error="Max Length 150" promptTitle="City" prompt="Max Length 100" sqref="P2:P1048576" xr:uid="{BE6ECC77-588F-44FE-8D50-55436988162A}">
      <formula1>0</formula1>
      <formula2>100</formula2>
    </dataValidation>
    <dataValidation type="textLength" allowBlank="1" showInputMessage="1" showErrorMessage="1" error="Max length 50" prompt="Max length 50" sqref="S2:S1048576 Q2:Q1048576" xr:uid="{DE56136C-55AD-4721-B6FD-3AE24A969064}">
      <formula1>0</formula1>
      <formula2>50</formula2>
    </dataValidation>
    <dataValidation type="textLength" allowBlank="1" showInputMessage="1" showErrorMessage="1" error="Max length 75" prompt="Max length 75" sqref="R2:R1048576" xr:uid="{368D70E5-4B8A-4EE1-AD40-8672BEC69707}">
      <formula1>1</formula1>
      <formula2>75</formula2>
    </dataValidation>
    <dataValidation type="textLength" allowBlank="1" showInputMessage="1" showErrorMessage="1" error="Max length 10" prompt="Max length 10" sqref="T2:T1048576" xr:uid="{79E71B65-F80C-4E4A-9F16-96FAB816871E}">
      <formula1>0</formula1>
      <formula2>10</formula2>
    </dataValidation>
    <dataValidation type="textLength" allowBlank="1" showInputMessage="1" showErrorMessage="1" error="Max length 75" prompt="Max length 75" sqref="U2:U1048576" xr:uid="{874162CC-2199-41D0-A12D-05039090FCD1}">
      <formula1>0</formula1>
      <formula2>75</formula2>
    </dataValidation>
    <dataValidation allowBlank="1" showInputMessage="1" showErrorMessage="1" promptTitle="Phone" prompt="Phone Numbers only.  No labels or extensions" sqref="V2:V1048576" xr:uid="{D4877E49-A25B-44A5-9561-251641796922}"/>
    <dataValidation allowBlank="1" showInputMessage="1" showErrorMessage="1" prompt="Numbers only.  No labels or extensions" sqref="X2:Y1048576" xr:uid="{D3D51B83-0DED-43C5-A2AB-4B3A6009BCD0}"/>
    <dataValidation type="list" allowBlank="1" showInputMessage="1" showErrorMessage="1" error="Y or N" prompt="Y or N" sqref="AA2:AA1048576" xr:uid="{B83D9911-E6B1-4145-9395-D2AFB56B5E3B}">
      <formula1>"Y,N"</formula1>
    </dataValidation>
    <dataValidation type="custom" allowBlank="1" showInputMessage="1" showErrorMessage="1" error="Must be a valid email address and exists on the User tab" prompt="Must be a valid email address and exists on the User tab" sqref="AB2:AC1048576" xr:uid="{D50F32B8-6F5D-42BD-9A62-F77A94F664C3}">
      <formula1>ISNUMBER(MATCH("*@*.?*",AB2,0))</formula1>
    </dataValidation>
    <dataValidation type="textLength" allowBlank="1" showInputMessage="1" showErrorMessage="1" error="Max Length 50" prompt="Max Length 50" sqref="I2:M1048576" xr:uid="{26455FC0-5DD3-4CA3-A655-CFFA3D4B02D2}">
      <formula1>0</formula1>
      <formula2>50</formula2>
    </dataValidation>
    <dataValidation type="textLength" allowBlank="1" showInputMessage="1" showErrorMessage="1" error="Max length 100" prompt="Max length 100" sqref="G2:G1048576" xr:uid="{FCB08302-2081-4F6A-9AFD-C9D4C827A72B}">
      <formula1>0</formula1>
      <formula2>100</formula2>
    </dataValidation>
    <dataValidation type="whole" allowBlank="1" showInputMessage="1" showErrorMessage="1" prompt="Must Exist on Individuals Tab" sqref="B2:B1048576" xr:uid="{C5726FF2-843B-4C62-9F13-5F4C0CF22F72}">
      <formula1>1</formula1>
      <formula2>2147483647</formula2>
    </dataValidation>
    <dataValidation type="whole" allowBlank="1" showInputMessage="1" showErrorMessage="1" prompt="Must Exist on Organizations Tab" sqref="C2:C1048576" xr:uid="{CF48EF3F-A240-483C-82B8-09944636B9C9}">
      <formula1>1</formula1>
      <formula2>2147483647</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4" id="{9E23B33C-E04D-4EB4-A8F3-49EAF63C117A}">
            <xm:f>AND( ISNUMBER(A47818), NOT(ISNUMBER(MATCH(A47818,Events!$A:$A,0))))</xm:f>
            <x14:dxf>
              <fill>
                <patternFill>
                  <bgColor rgb="FFFF0000"/>
                </patternFill>
              </fill>
            </x14:dxf>
          </x14:cfRule>
          <xm:sqref>A47818:A1048576</xm:sqref>
        </x14:conditionalFormatting>
        <x14:conditionalFormatting xmlns:xm="http://schemas.microsoft.com/office/excel/2006/main">
          <x14:cfRule type="expression" priority="23" id="{662E21AE-2795-4131-B808-F25DAB3842B2}">
            <xm:f>AND(NOT(ISNUMBER(MATCH(B47818,Individuals!$A:$A,0))),LEN(B47818)&gt;0)</xm:f>
            <x14:dxf>
              <fill>
                <patternFill>
                  <bgColor rgb="FFFF0000"/>
                </patternFill>
              </fill>
            </x14:dxf>
          </x14:cfRule>
          <xm:sqref>B47818:B1048576</xm:sqref>
        </x14:conditionalFormatting>
        <x14:conditionalFormatting xmlns:xm="http://schemas.microsoft.com/office/excel/2006/main">
          <x14:cfRule type="expression" priority="22" id="{A46B2417-CAF1-42F6-BD73-A3578D9D5677}">
            <xm:f>AND(NOT(ISNUMBER(MATCH(C47818,Organizations!$A:$A,0))),LEN(C47818)&gt;0)</xm:f>
            <x14:dxf>
              <fill>
                <patternFill>
                  <bgColor rgb="FFFF0000"/>
                </patternFill>
              </fill>
            </x14:dxf>
          </x14:cfRule>
          <xm:sqref>C47818:C1048576</xm:sqref>
        </x14:conditionalFormatting>
        <x14:conditionalFormatting xmlns:xm="http://schemas.microsoft.com/office/excel/2006/main">
          <x14:cfRule type="expression" priority="41" id="{5245B67B-6935-4BEF-B5EF-52C0A3F9A080}">
            <xm:f>AND(NOT(ISNUMBER(MATCH(AB47818,Users!$D:$D,0))),(AB47818 &lt;&gt; ""))</xm:f>
            <x14:dxf>
              <fill>
                <patternFill>
                  <bgColor rgb="FFFF0000"/>
                </patternFill>
              </fill>
            </x14:dxf>
          </x14:cfRule>
          <xm:sqref>AB47818:AC1048576</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63434-5249-4BFB-8E14-CF204725B2A5}">
  <sheetPr codeName="Sheet22"/>
  <dimension ref="A1:AU1"/>
  <sheetViews>
    <sheetView workbookViewId="0">
      <selection activeCell="A2" sqref="A2"/>
    </sheetView>
  </sheetViews>
  <sheetFormatPr defaultColWidth="0" defaultRowHeight="14.25" x14ac:dyDescent="0.25"/>
  <cols>
    <col min="1" max="1" width="25.140625" style="1" customWidth="1"/>
    <col min="2" max="2" width="17.85546875" style="6" customWidth="1"/>
    <col min="3" max="7" width="25.140625" style="2" customWidth="1"/>
    <col min="8" max="13" width="25.140625" style="3" hidden="1" customWidth="1"/>
    <col min="14" max="14" width="25.140625" style="2" hidden="1" customWidth="1"/>
    <col min="15" max="16" width="25.140625" style="3" hidden="1" customWidth="1"/>
    <col min="17" max="17" width="25.140625" style="2" hidden="1" customWidth="1"/>
    <col min="18" max="24" width="25.140625" style="3" hidden="1" customWidth="1"/>
    <col min="25" max="47" width="0" style="3" hidden="1" customWidth="1"/>
    <col min="48" max="16384" width="25.140625" style="3" hidden="1"/>
  </cols>
  <sheetData>
    <row r="1" spans="1:24" s="41" customFormat="1" ht="15.75" x14ac:dyDescent="0.25">
      <c r="A1" s="53" t="s">
        <v>663</v>
      </c>
      <c r="B1" s="43" t="s">
        <v>361</v>
      </c>
      <c r="C1" s="54" t="s">
        <v>363</v>
      </c>
      <c r="D1" s="54" t="s">
        <v>2</v>
      </c>
      <c r="E1" s="47" t="s">
        <v>366</v>
      </c>
      <c r="F1" s="47" t="s">
        <v>368</v>
      </c>
      <c r="G1" s="47" t="s">
        <v>667</v>
      </c>
      <c r="H1" s="55"/>
      <c r="I1" s="50"/>
      <c r="J1" s="50"/>
      <c r="K1" s="50"/>
      <c r="L1" s="50"/>
      <c r="M1" s="50"/>
      <c r="N1" s="50"/>
      <c r="O1" s="50"/>
      <c r="P1" s="50"/>
      <c r="Q1" s="50"/>
      <c r="R1" s="50"/>
      <c r="S1" s="50"/>
      <c r="T1" s="50"/>
      <c r="U1" s="50"/>
      <c r="V1" s="51"/>
      <c r="W1" s="50"/>
      <c r="X1" s="50"/>
    </row>
  </sheetData>
  <sheetProtection algorithmName="SHA-512" hashValue="XR9j05JhAoMdebvAZYPLe4JbzKV4vxgKMNUr/hbZ7sjCtscr0t/yk2M2gE4RD4aRpCGa4neaK8ZMeLTRYA9DuQ==" saltValue="E7dXsMh4nKvCPPm355aq9Q==" spinCount="100000" sheet="1" objects="1" scenarios="1" formatColumns="0" formatRows="0" insertRows="0" deleteRows="0" sort="0" autoFilter="0"/>
  <autoFilter ref="A1:AU1" xr:uid="{F6863434-5249-4BFB-8E14-CF204725B2A5}"/>
  <conditionalFormatting sqref="A2:A1048576">
    <cfRule type="expression" dxfId="133" priority="8">
      <formula>AND(NOT(ISNUMBER(A2)),(A2&lt;&gt;""))</formula>
    </cfRule>
  </conditionalFormatting>
  <conditionalFormatting sqref="B2:B1048576">
    <cfRule type="expression" dxfId="132" priority="2">
      <formula>AND(NOT(ISNUMBER(B2)),LEN(B2)&gt;0)</formula>
    </cfRule>
  </conditionalFormatting>
  <conditionalFormatting sqref="C2:C1048576">
    <cfRule type="expression" dxfId="131" priority="6">
      <formula>LEN(C2) &gt; 50</formula>
    </cfRule>
  </conditionalFormatting>
  <conditionalFormatting sqref="G2:G1048576">
    <cfRule type="expression" dxfId="130" priority="1">
      <formula>LEN(G2)&gt;254</formula>
    </cfRule>
  </conditionalFormatting>
  <conditionalFormatting sqref="H2:H1048576">
    <cfRule type="expression" dxfId="129" priority="11">
      <formula>AND(ISERR(DATEVALUE(H2)),LEN(H2)&gt;0)</formula>
    </cfRule>
  </conditionalFormatting>
  <conditionalFormatting sqref="R2:R1048576">
    <cfRule type="expression" dxfId="128" priority="10">
      <formula>LEN(R2)&gt;50</formula>
    </cfRule>
  </conditionalFormatting>
  <conditionalFormatting sqref="U2:U1048576">
    <cfRule type="expression" dxfId="127" priority="9">
      <formula>AND(NOT(ISNUMBER(MATCH("*@*.?*",U2,0))),LEN(U2) &gt; 0)</formula>
    </cfRule>
  </conditionalFormatting>
  <conditionalFormatting sqref="W2:X1048576">
    <cfRule type="expression" dxfId="126" priority="12">
      <formula>AND(NOT(ISNUMBER(MATCH("*@*.?*",W2,0))),LEN(W2) &gt; 0)</formula>
    </cfRule>
  </conditionalFormatting>
  <dataValidations count="17">
    <dataValidation type="textLength" allowBlank="1" showInputMessage="1" showErrorMessage="1" errorTitle="Profile Status" error="Max Length 254" prompt="Max Length 254" sqref="F2:F1048576" xr:uid="{43BE77A8-1EBF-4559-AD03-42954A9DF019}">
      <formula1>0</formula1>
      <formula2>254</formula2>
    </dataValidation>
    <dataValidation type="textLength" allowBlank="1" showInputMessage="1" showErrorMessage="1" errorTitle="Profile Status" error="Max Length 150" prompt="I.e. Member Retention, Collections, Event Communication, Sponsorship_x000a__x000a_Max Length 50" sqref="C2:C1048576" xr:uid="{534E0A24-D584-4F1A-8FAD-9EECB41B6C8B}">
      <formula1>0</formula1>
      <formula2>50</formula2>
    </dataValidation>
    <dataValidation type="custom" allowBlank="1" showInputMessage="1" showErrorMessage="1" error="Enter a valid email address" prompt="Enter a valid email address" sqref="U2:U1048576" xr:uid="{78D9C4DF-48A6-4460-BA9A-AE07CE3BA9BE}">
      <formula1>ISNUMBER(MATCH("*@*.?*",U2,0))</formula1>
    </dataValidation>
    <dataValidation type="date" allowBlank="1" showInputMessage="1" showErrorMessage="1" error="Must be a valid date" prompt="Must be a valid date" sqref="H2:H1048576 B2:B1048576" xr:uid="{20A84A91-76FC-4D80-80A0-B2036728E937}">
      <formula1>1</formula1>
      <formula2>73050</formula2>
    </dataValidation>
    <dataValidation type="whole" allowBlank="1" showInputMessage="1" showErrorMessage="1" error="Must Exist on Organizartions Tab or Individuals Tab" prompt="Must Exist on Organizations Tab or Individuals Tab" sqref="A2:A1048576" xr:uid="{DF4EDB79-240F-49DB-9CFB-724550AF415F}">
      <formula1>1</formula1>
      <formula2>2147483647</formula2>
    </dataValidation>
    <dataValidation type="textLength" allowBlank="1" showInputMessage="1" showErrorMessage="1" error="Max Length 150" prompt="Max Length 150" sqref="I2:J1048576" xr:uid="{9CACAB89-915F-411A-A583-48F83A950BC5}">
      <formula1>0</formula1>
      <formula2>150</formula2>
    </dataValidation>
    <dataValidation type="textLength" allowBlank="1" showInputMessage="1" showErrorMessage="1" error="Max Length 150" promptTitle="City" prompt="Max Length 100" sqref="K2:K1048576" xr:uid="{1DB1EF05-1955-492F-AB83-4550687041A0}">
      <formula1>0</formula1>
      <formula2>100</formula2>
    </dataValidation>
    <dataValidation type="textLength" allowBlank="1" showInputMessage="1" showErrorMessage="1" error="Max length 50" prompt="Max length 50" sqref="L2:L1048576 N2:N1048576" xr:uid="{A3311B62-4C50-4687-88B9-80DB89B08B2C}">
      <formula1>0</formula1>
      <formula2>50</formula2>
    </dataValidation>
    <dataValidation type="textLength" allowBlank="1" showInputMessage="1" showErrorMessage="1" error="Max length 75" prompt="Max length 75" sqref="M2:M1048576" xr:uid="{D67A2E39-1365-4F4B-9176-EF18D6AFFA86}">
      <formula1>1</formula1>
      <formula2>75</formula2>
    </dataValidation>
    <dataValidation type="textLength" allowBlank="1" showInputMessage="1" showErrorMessage="1" error="Max length 10" prompt="Max length 10" sqref="O2:O1048576" xr:uid="{B7F51CC6-3C84-40CE-A2F3-9CE995DE2250}">
      <formula1>0</formula1>
      <formula2>10</formula2>
    </dataValidation>
    <dataValidation type="textLength" allowBlank="1" showInputMessage="1" showErrorMessage="1" error="Max length 75" prompt="Max length 75" sqref="P2:P1048576" xr:uid="{3BFAA758-49BC-4AA2-B0BB-390FBE4C802D}">
      <formula1>0</formula1>
      <formula2>75</formula2>
    </dataValidation>
    <dataValidation allowBlank="1" showInputMessage="1" showErrorMessage="1" promptTitle="Phone" prompt="Phone Numbers only.  No labels or extensions" sqref="Q2:Q1048576" xr:uid="{3F9E6866-7B50-4F69-B800-2432871E84FD}"/>
    <dataValidation allowBlank="1" showInputMessage="1" showErrorMessage="1" prompt="Numbers only.  No labels or extensions" sqref="S2:T1048576" xr:uid="{E07BB3D0-ED24-480A-A624-79FF3DB383D1}"/>
    <dataValidation type="list" allowBlank="1" showInputMessage="1" showErrorMessage="1" error="Y or N" prompt="Y or N" sqref="V2:V1048576" xr:uid="{876C95C2-E2E6-4160-945F-94A8D599B48C}">
      <formula1>"Y,N"</formula1>
    </dataValidation>
    <dataValidation type="custom" allowBlank="1" showInputMessage="1" showErrorMessage="1" error="Must be a valid email address and exists on the User tab" prompt="Must be a valid email address and exists on the User tab" sqref="W2:X1048576" xr:uid="{328E42C1-BA5C-4115-8833-78148FC506DB}">
      <formula1>ISNUMBER(MATCH("*@*.?*",W2,0))</formula1>
    </dataValidation>
    <dataValidation type="textLength" allowBlank="1" showInputMessage="1" showErrorMessage="1" errorTitle="Profile Status" error="Max Length 254" prompt="Who did you talk to at the Org.?_x000a__x000a_Max Length 254" sqref="E2:E1048576" xr:uid="{D3091A79-80B7-4681-BBB5-B7D0591B4627}">
      <formula1>0</formula1>
      <formula2>254</formula2>
    </dataValidation>
    <dataValidation type="textLength" allowBlank="1" showInputMessage="1" showErrorMessage="1" errorTitle="Profile Status" error="Max Length 254" prompt="Person at your Organization_x000a__x000a_Max Length 254" sqref="G2:G1048576" xr:uid="{FF6E10A5-93B8-4607-8A1D-412AE7AA062E}">
      <formula1>0</formula1>
      <formula2>254</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7" id="{7A427CDC-47A9-49E4-ABD9-8F80C543E922}">
            <xm:f>AND( NOT(ISNUMBER(MATCH(A2,Organizations!$A:$A,0))),ISNUMBER(A2), NOT(ISNUMBER(MATCH(A2,Individuals!$A:$A,0))))</xm:f>
            <x14:dxf>
              <fill>
                <patternFill>
                  <bgColor rgb="FFFF0000"/>
                </patternFill>
              </fill>
            </x14:dxf>
          </x14:cfRule>
          <xm:sqref>A2:A1048576</xm:sqref>
        </x14:conditionalFormatting>
        <x14:conditionalFormatting xmlns:xm="http://schemas.microsoft.com/office/excel/2006/main">
          <x14:cfRule type="expression" priority="14" id="{C00715AC-FFFA-4662-9D03-85B483916741}">
            <xm:f>AND(NOT(ISNUMBER(MATCH(W2,Users!$D:$D,0))),(W2 &lt;&gt; ""))</xm:f>
            <x14:dxf>
              <fill>
                <patternFill>
                  <bgColor rgb="FFFF0000"/>
                </patternFill>
              </fill>
            </x14:dxf>
          </x14:cfRule>
          <xm:sqref>W2:X1048576</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72A89-4575-4125-90EE-2464A72D0319}">
  <sheetPr codeName="Sheet25"/>
  <dimension ref="A1:AS1"/>
  <sheetViews>
    <sheetView workbookViewId="0">
      <selection activeCell="A2" sqref="A2"/>
    </sheetView>
  </sheetViews>
  <sheetFormatPr defaultColWidth="0" defaultRowHeight="14.25" x14ac:dyDescent="0.25"/>
  <cols>
    <col min="1" max="1" width="25.140625" style="3" customWidth="1"/>
    <col min="2" max="2" width="25.140625" style="1" customWidth="1"/>
    <col min="3" max="8" width="25.140625" style="3" hidden="1" customWidth="1"/>
    <col min="9" max="9" width="25.140625" style="2" hidden="1" customWidth="1"/>
    <col min="10" max="11" width="25.140625" style="3" hidden="1" customWidth="1"/>
    <col min="12" max="12" width="25.140625" style="2" hidden="1" customWidth="1"/>
    <col min="13" max="19" width="25.140625" style="3" hidden="1" customWidth="1"/>
    <col min="20" max="45" width="0" style="3" hidden="1" customWidth="1"/>
    <col min="46" max="16384" width="25.140625" style="3" hidden="1"/>
  </cols>
  <sheetData>
    <row r="1" spans="1:19" s="41" customFormat="1" ht="47.25" x14ac:dyDescent="0.25">
      <c r="A1" s="54" t="s">
        <v>50</v>
      </c>
      <c r="B1" s="53" t="s">
        <v>373</v>
      </c>
      <c r="C1" s="55"/>
      <c r="D1" s="50"/>
      <c r="E1" s="50"/>
      <c r="F1" s="50"/>
      <c r="G1" s="50"/>
      <c r="H1" s="50"/>
      <c r="I1" s="50"/>
      <c r="J1" s="50"/>
      <c r="K1" s="50"/>
      <c r="L1" s="50"/>
      <c r="M1" s="50"/>
      <c r="N1" s="50"/>
      <c r="O1" s="50"/>
      <c r="P1" s="50"/>
      <c r="Q1" s="51"/>
      <c r="R1" s="50"/>
      <c r="S1" s="50"/>
    </row>
  </sheetData>
  <sheetProtection algorithmName="SHA-512" hashValue="oie2BMm1u57xFngotsVveMiDEyBGHCaBxMVItZGZI7K4COq0GDHLUwzzDs1IDyc/pkqVYq0F7ynBQ57BqSEpIw==" saltValue="1ytBLC54gAdQ71mKa4w0lQ==" spinCount="100000" sheet="1" objects="1" scenarios="1" formatColumns="0" formatRows="0" insertRows="0" deleteRows="0" sort="0" autoFilter="0"/>
  <autoFilter ref="A1:AP1" xr:uid="{9E0D3543-6B43-4100-978F-849801C9D7B1}"/>
  <conditionalFormatting sqref="A2:A1048576">
    <cfRule type="duplicateValues" dxfId="124" priority="1"/>
    <cfRule type="expression" dxfId="123" priority="2">
      <formula>LEN(A2)&gt;50</formula>
    </cfRule>
  </conditionalFormatting>
  <conditionalFormatting sqref="B2:B1048576">
    <cfRule type="expression" dxfId="122" priority="3">
      <formula>AND(NOT(ISNUMBER(B2)),LEN(B2)&gt;0)</formula>
    </cfRule>
  </conditionalFormatting>
  <conditionalFormatting sqref="C2:C1048576">
    <cfRule type="expression" dxfId="121" priority="6">
      <formula>AND(ISERR(DATEVALUE(C2)),LEN(C2)&gt;0)</formula>
    </cfRule>
  </conditionalFormatting>
  <conditionalFormatting sqref="M2:M1048576">
    <cfRule type="expression" dxfId="120" priority="5">
      <formula>LEN(M2)&gt;50</formula>
    </cfRule>
  </conditionalFormatting>
  <conditionalFormatting sqref="P2:P1048576">
    <cfRule type="expression" dxfId="119" priority="4">
      <formula>AND(NOT(ISNUMBER(MATCH("*@*.?*",P2,0))),LEN(P2) &gt; 0)</formula>
    </cfRule>
  </conditionalFormatting>
  <dataValidations count="14">
    <dataValidation type="custom" allowBlank="1" showInputMessage="1" showErrorMessage="1" error="Must be a valid email address and exists on the User tab" prompt="Must be a valid email address and exists on the User tab" sqref="R2:S1048576" xr:uid="{411DE52D-6D87-47CD-8518-5FFF5F6B3C1D}">
      <formula1>ISNUMBER(MATCH("*@*.?*",R2,0))</formula1>
    </dataValidation>
    <dataValidation type="list" allowBlank="1" showInputMessage="1" showErrorMessage="1" error="Y or N" prompt="Y or N" sqref="Q2:Q1048576" xr:uid="{242AC76C-7A17-4C0E-8B06-A7D53FD95D52}">
      <formula1>"Y,N"</formula1>
    </dataValidation>
    <dataValidation allowBlank="1" showInputMessage="1" showErrorMessage="1" prompt="Numbers only.  No labels or extensions" sqref="N2:O1048576" xr:uid="{FA4E0E96-432D-4C24-919A-C5A3927C8B85}"/>
    <dataValidation allowBlank="1" showInputMessage="1" showErrorMessage="1" promptTitle="Phone" prompt="Phone Numbers only.  No labels or extensions" sqref="L2:L1048576" xr:uid="{82D414E0-D736-4D9B-BA6C-90FF0A3CABF7}"/>
    <dataValidation type="textLength" allowBlank="1" showInputMessage="1" showErrorMessage="1" error="Max length 75" prompt="Max length 75" sqref="K2:K1048576" xr:uid="{2DCACCD9-B76F-4B57-AA88-3DB19F27B3D6}">
      <formula1>0</formula1>
      <formula2>75</formula2>
    </dataValidation>
    <dataValidation type="textLength" allowBlank="1" showInputMessage="1" showErrorMessage="1" error="Max length 10" prompt="Max length 10" sqref="J2:J1048576" xr:uid="{C8FECB52-AC0D-421B-9178-42CB63A77002}">
      <formula1>0</formula1>
      <formula2>10</formula2>
    </dataValidation>
    <dataValidation type="textLength" allowBlank="1" showInputMessage="1" showErrorMessage="1" error="Max length 75" prompt="Max length 75" sqref="H2:H1048576" xr:uid="{16627B6D-2390-4B84-8DD1-0F087B893487}">
      <formula1>1</formula1>
      <formula2>75</formula2>
    </dataValidation>
    <dataValidation type="textLength" allowBlank="1" showInputMessage="1" showErrorMessage="1" error="Max length 50" prompt="Max length 50" sqref="G2:G1048576 I2:I1048576" xr:uid="{C61802B0-8876-4F1F-8A16-9502A32CCF58}">
      <formula1>0</formula1>
      <formula2>50</formula2>
    </dataValidation>
    <dataValidation type="textLength" allowBlank="1" showInputMessage="1" showErrorMessage="1" error="Max Length 150" promptTitle="City" prompt="Max Length 100" sqref="F2:F1048576" xr:uid="{696235FC-50E9-4B36-8CB8-9BFB7040B6FA}">
      <formula1>0</formula1>
      <formula2>100</formula2>
    </dataValidation>
    <dataValidation type="textLength" allowBlank="1" showInputMessage="1" showErrorMessage="1" error="Max Length 150" prompt="Max Length 150" sqref="D2:E1048576" xr:uid="{E1060A1A-5CE4-45BA-ABD1-00A4ACFDBA4F}">
      <formula1>0</formula1>
      <formula2>150</formula2>
    </dataValidation>
    <dataValidation type="date" allowBlank="1" showInputMessage="1" showErrorMessage="1" error="Must be a valid date" prompt="Must be a valid date" sqref="C2:C1048576" xr:uid="{37F43C0B-AB8F-4B8B-BFA2-FA9A8CAEDC0F}">
      <formula1>1</formula1>
      <formula2>73050</formula2>
    </dataValidation>
    <dataValidation type="custom" allowBlank="1" showInputMessage="1" showErrorMessage="1" error="Enter a valid email address" prompt="Enter a valid email address" sqref="P2:P1048576" xr:uid="{213B1B6D-5BB4-4ECF-96E9-19981A64E46E}">
      <formula1>ISNUMBER(MATCH("*@*.?*",P2,0))</formula1>
    </dataValidation>
    <dataValidation type="whole" operator="greaterThanOrEqual" allowBlank="1" showInputMessage="1" showErrorMessage="1" error="Must be a whole number" prompt="Must be a whole number" sqref="B2:B1048576" xr:uid="{1F394803-D07C-4DED-9D56-3DD3C1FB2E22}">
      <formula1>0</formula1>
    </dataValidation>
    <dataValidation type="textLength" allowBlank="1" showInputMessage="1" showErrorMessage="1" errorTitle="Profile Status" error="Max Length 150" prompt="Each profile can only have one non-expired certification for each Type_x000a__x000a_Max Length 50" sqref="A2:A1048576" xr:uid="{00070E5C-745C-47C6-B6D8-9449D1D7E87C}">
      <formula1>0</formula1>
      <formula2>50</formula2>
    </dataValidation>
  </dataValidation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D3543-6B43-4100-978F-849801C9D7B1}">
  <sheetPr codeName="Sheet24"/>
  <dimension ref="A1:AS1"/>
  <sheetViews>
    <sheetView workbookViewId="0">
      <selection activeCell="B10" sqref="B10"/>
    </sheetView>
  </sheetViews>
  <sheetFormatPr defaultColWidth="0" defaultRowHeight="14.25" x14ac:dyDescent="0.25"/>
  <cols>
    <col min="1" max="2" width="25.140625" style="1" customWidth="1"/>
    <col min="3" max="3" width="25.140625" style="3" customWidth="1"/>
    <col min="4" max="4" width="17.85546875" style="6" customWidth="1"/>
    <col min="5" max="10" width="25.140625" style="3" hidden="1" customWidth="1"/>
    <col min="11" max="11" width="25.140625" style="2" hidden="1" customWidth="1"/>
    <col min="12" max="13" width="25.140625" style="3" hidden="1" customWidth="1"/>
    <col min="14" max="14" width="25.140625" style="2" hidden="1" customWidth="1"/>
    <col min="15" max="21" width="25.140625" style="3" hidden="1" customWidth="1"/>
    <col min="22" max="45" width="0" style="3" hidden="1" customWidth="1"/>
    <col min="46" max="16384" width="25.140625" style="3" hidden="1"/>
  </cols>
  <sheetData>
    <row r="1" spans="1:21" s="41" customFormat="1" ht="39" customHeight="1" x14ac:dyDescent="0.25">
      <c r="A1" s="53" t="s">
        <v>663</v>
      </c>
      <c r="B1" s="53" t="s">
        <v>376</v>
      </c>
      <c r="C1" s="54" t="s">
        <v>50</v>
      </c>
      <c r="D1" s="43" t="s">
        <v>668</v>
      </c>
      <c r="E1" s="55"/>
      <c r="F1" s="50"/>
      <c r="G1" s="50"/>
      <c r="H1" s="50"/>
      <c r="I1" s="50"/>
      <c r="J1" s="50"/>
      <c r="K1" s="50"/>
      <c r="L1" s="50"/>
      <c r="M1" s="50"/>
      <c r="N1" s="50"/>
      <c r="O1" s="50"/>
      <c r="P1" s="50"/>
      <c r="Q1" s="50"/>
      <c r="R1" s="50"/>
      <c r="S1" s="51"/>
      <c r="T1" s="50"/>
      <c r="U1" s="50"/>
    </row>
  </sheetData>
  <sheetProtection algorithmName="SHA-512" hashValue="7ffNHDTk76RYWC5tzexD9dYprCZ09EAmNyRjyduIQDbvpszjq6wco67WOCzFATGOcgQWz9H4tmN4qNV82RgeXw==" saltValue="hMGCNXjKZGIVOhBtG4WfQw==" spinCount="100000" sheet="1" formatColumns="0" formatRows="0" insertRows="0" deleteRows="0" sort="0" autoFilter="0"/>
  <autoFilter ref="A1:AR1" xr:uid="{9E0D3543-6B43-4100-978F-849801C9D7B1}"/>
  <conditionalFormatting sqref="A2:A1048576">
    <cfRule type="expression" dxfId="117" priority="7">
      <formula>AND(NOT(ISNUMBER(A2)),(A2&lt;&gt;""))</formula>
    </cfRule>
  </conditionalFormatting>
  <conditionalFormatting sqref="B2:B1048576">
    <cfRule type="expression" dxfId="116" priority="3">
      <formula>LEN($B$2) &gt;255</formula>
    </cfRule>
  </conditionalFormatting>
  <conditionalFormatting sqref="C2:C1048576">
    <cfRule type="expression" dxfId="114" priority="2">
      <formula>LEN(C2)&gt;50</formula>
    </cfRule>
  </conditionalFormatting>
  <conditionalFormatting sqref="D2:D1048576">
    <cfRule type="expression" dxfId="113" priority="4">
      <formula>AND(NOT(ISNUMBER(D2)),LEN(D2)&gt;0)</formula>
    </cfRule>
  </conditionalFormatting>
  <conditionalFormatting sqref="E2:E1048576">
    <cfRule type="expression" dxfId="112" priority="10">
      <formula>AND(ISERR(DATEVALUE(E2)),LEN(E2)&gt;0)</formula>
    </cfRule>
  </conditionalFormatting>
  <conditionalFormatting sqref="O2:O1048576">
    <cfRule type="expression" dxfId="111" priority="9">
      <formula>LEN(O2)&gt;50</formula>
    </cfRule>
  </conditionalFormatting>
  <conditionalFormatting sqref="R2:R1048576">
    <cfRule type="expression" dxfId="110" priority="8">
      <formula>AND(NOT(ISNUMBER(MATCH("*@*.?*",R2,0))),LEN(R2) &gt; 0)</formula>
    </cfRule>
  </conditionalFormatting>
  <conditionalFormatting sqref="T2:U1048576">
    <cfRule type="expression" dxfId="109" priority="11">
      <formula>AND(NOT(ISNUMBER(MATCH("*@*.?*",T2,0))),LEN(T2) &gt; 0)</formula>
    </cfRule>
  </conditionalFormatting>
  <dataValidations count="14">
    <dataValidation type="custom" allowBlank="1" showInputMessage="1" showErrorMessage="1" error="Must be a valid email address and exists on the User tab" prompt="Must be a valid email address and exists on the User tab" sqref="T2:U1048576" xr:uid="{180601C7-7CD2-41B6-8FE5-A75ED10E629A}">
      <formula1>ISNUMBER(MATCH("*@*.?*",T2,0))</formula1>
    </dataValidation>
    <dataValidation type="list" allowBlank="1" showInputMessage="1" showErrorMessage="1" error="Y or N" prompt="Y or N" sqref="S2:S1048576" xr:uid="{D84856B4-013E-42E8-AFC0-56A8B4EE7818}">
      <formula1>"Y,N"</formula1>
    </dataValidation>
    <dataValidation allowBlank="1" showInputMessage="1" showErrorMessage="1" prompt="Numbers only.  No labels or extensions" sqref="P2:Q1048576" xr:uid="{FB7043F4-E085-4698-99AF-E25C31BC4244}"/>
    <dataValidation allowBlank="1" showInputMessage="1" showErrorMessage="1" promptTitle="Phone" prompt="Phone Numbers only.  No labels or extensions" sqref="N2:N1048576" xr:uid="{FA190A22-7245-4102-81A7-BDA73EC61936}"/>
    <dataValidation type="textLength" allowBlank="1" showInputMessage="1" showErrorMessage="1" error="Max length 75" prompt="Max length 75" sqref="M2:M1048576" xr:uid="{F2D896A4-173A-4163-A20B-308F4EB55B69}">
      <formula1>0</formula1>
      <formula2>75</formula2>
    </dataValidation>
    <dataValidation type="textLength" allowBlank="1" showInputMessage="1" showErrorMessage="1" error="Max length 10" prompt="Max length 10" sqref="L2:L1048576" xr:uid="{3DCC2525-5B0F-4521-8E28-09C71FB43886}">
      <formula1>0</formula1>
      <formula2>10</formula2>
    </dataValidation>
    <dataValidation type="textLength" allowBlank="1" showInputMessage="1" showErrorMessage="1" error="Max length 75" prompt="Max length 75" sqref="J2:J1048576" xr:uid="{6523C928-1C08-4D1E-BF9E-F63D49EFEA80}">
      <formula1>1</formula1>
      <formula2>75</formula2>
    </dataValidation>
    <dataValidation type="textLength" allowBlank="1" showInputMessage="1" showErrorMessage="1" error="Max length 50" prompt="Max length 50" sqref="I2:I1048576 K2:K1048576" xr:uid="{B5D6BFBF-7B69-47B0-B6CF-984CAE188B98}">
      <formula1>0</formula1>
      <formula2>50</formula2>
    </dataValidation>
    <dataValidation type="textLength" allowBlank="1" showInputMessage="1" showErrorMessage="1" error="Max Length 150" promptTitle="City" prompt="Max Length 100" sqref="H2:H1048576" xr:uid="{277A1F59-4A57-4DB3-B13F-1B713DE7AAA1}">
      <formula1>0</formula1>
      <formula2>100</formula2>
    </dataValidation>
    <dataValidation type="textLength" allowBlank="1" showInputMessage="1" showErrorMessage="1" error="Max Length 150" prompt="Max Length 150" sqref="F2:G1048576" xr:uid="{7B5C9206-D6CF-41CF-8F14-732DD07442B5}">
      <formula1>0</formula1>
      <formula2>150</formula2>
    </dataValidation>
    <dataValidation type="whole" allowBlank="1" showInputMessage="1" showErrorMessage="1" error="Must Exist on Organizartions Tab or Individuals Tab" prompt="Must Exist on Organizations Tab or Individuals Tab" sqref="A2:A1048576" xr:uid="{1DEEFBED-D8F9-4AF3-B52C-A968C0AA1ED2}">
      <formula1>1</formula1>
      <formula2>2147483647</formula2>
    </dataValidation>
    <dataValidation type="date" allowBlank="1" showInputMessage="1" showErrorMessage="1" error="Must be a valid date" prompt="Must be a valid date" sqref="E2:E1048576 D2:D1048576" xr:uid="{390ACB95-8AFE-474E-9914-0788A51EAEDC}">
      <formula1>1</formula1>
      <formula2>73050</formula2>
    </dataValidation>
    <dataValidation type="custom" allowBlank="1" showInputMessage="1" showErrorMessage="1" error="Enter a valid email address" prompt="Enter a valid email address" sqref="R2:R1048576" xr:uid="{43164806-5D34-4090-9985-94B47BA569A6}">
      <formula1>ISNUMBER(MATCH("*@*.?*",R2,0))</formula1>
    </dataValidation>
    <dataValidation type="textLength" operator="lessThanOrEqual" allowBlank="1" showInputMessage="1" showErrorMessage="1" error="Max Length 255" prompt="Max Length 255" sqref="B2:B1048576" xr:uid="{44C64BC5-6643-4938-B5BA-348C38A40A40}">
      <formula1>255</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6" id="{DF970AE7-ED67-4139-B5B6-889CE9173FC6}">
            <xm:f>AND( NOT(ISNUMBER(MATCH(A2,Organizations!$A:$A,0))),ISNUMBER(A2), NOT(ISNUMBER(MATCH(A2,Individuals!$A:$A,0))))</xm:f>
            <x14:dxf>
              <fill>
                <patternFill>
                  <bgColor rgb="FFFF0000"/>
                </patternFill>
              </fill>
            </x14:dxf>
          </x14:cfRule>
          <xm:sqref>A2:A1048576</xm:sqref>
        </x14:conditionalFormatting>
        <x14:conditionalFormatting xmlns:xm="http://schemas.microsoft.com/office/excel/2006/main">
          <x14:cfRule type="expression" priority="1" id="{D8182A0B-A01A-4229-BF3D-BD69D529FBBF}">
            <xm:f>AND(NOT(ISNUMBER(MATCH(C2,'Certification Types'!$A:$A,0))),LEN(C2)&gt;0)</xm:f>
            <x14:dxf>
              <fill>
                <patternFill>
                  <bgColor rgb="FFFF0000"/>
                </patternFill>
              </fill>
            </x14:dxf>
          </x14:cfRule>
          <xm:sqref>C2:C1048576</xm:sqref>
        </x14:conditionalFormatting>
        <x14:conditionalFormatting xmlns:xm="http://schemas.microsoft.com/office/excel/2006/main">
          <x14:cfRule type="expression" priority="13" id="{EF2AAC48-EAA6-4DBB-BF0D-B36676ACFADE}">
            <xm:f>AND(NOT(ISNUMBER(MATCH(T2,Users!$D:$D,0))),(T2 &lt;&gt; ""))</xm:f>
            <x14:dxf>
              <fill>
                <patternFill>
                  <bgColor rgb="FFFF0000"/>
                </patternFill>
              </fill>
            </x14:dxf>
          </x14:cfRule>
          <xm:sqref>T2:U1048576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Profile Status" error="Pick from list" prompt="Each profile can only have one non-expired certification for each Type_x000a__x000a_Pick From List" xr:uid="{E2D63211-4E1E-4EC9-AC70-40BBEFBE0E3C}">
          <x14:formula1>
            <xm:f>'Certification Types'!$A$2:$A$1048576</xm:f>
          </x14:formula1>
          <xm:sqref>C2:C1048576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50DB-CE4B-4BB3-8C8F-38B89EB3F714}">
  <sheetPr codeName="Sheet26"/>
  <dimension ref="A1:XEW1"/>
  <sheetViews>
    <sheetView workbookViewId="0">
      <selection activeCell="A2" sqref="A2"/>
    </sheetView>
  </sheetViews>
  <sheetFormatPr defaultColWidth="0" defaultRowHeight="14.25" x14ac:dyDescent="0.25"/>
  <cols>
    <col min="1" max="1" width="25.140625" style="2" customWidth="1"/>
    <col min="2" max="2" width="32.140625" style="2" customWidth="1"/>
    <col min="3" max="8" width="25.140625" style="3" hidden="1"/>
    <col min="9" max="9" width="25.140625" style="2" hidden="1"/>
    <col min="10" max="11" width="25.140625" style="3" hidden="1"/>
    <col min="12" max="12" width="25.140625" style="2" hidden="1"/>
    <col min="13" max="19" width="25.140625" style="3" hidden="1"/>
    <col min="20" max="16376" width="6.140625" style="3" hidden="1"/>
    <col min="16377" max="16377" width="25.140625" style="3" hidden="1"/>
    <col min="16378" max="16384" width="6.140625" style="3" hidden="1"/>
  </cols>
  <sheetData>
    <row r="1" spans="1:2" s="41" customFormat="1" ht="15.75" x14ac:dyDescent="0.25">
      <c r="A1" s="48" t="s">
        <v>381</v>
      </c>
      <c r="B1" s="48" t="s">
        <v>383</v>
      </c>
    </row>
  </sheetData>
  <sheetProtection algorithmName="SHA-512" hashValue="Cx9pOPhu7C7wvPXYyjXtNEgedYLAYhoUf240KGJFFDAt6reQsQaID5tWbaeE4COXBKlhKVrViYym4A4GkJjl3A==" saltValue="laKkwSHjEFVC19z5wX8yJQ==" spinCount="100000" sheet="1" objects="1" scenarios="1" formatColumns="0" formatRows="0" insertRows="0" deleteRows="0" sort="0" autoFilter="0"/>
  <autoFilter ref="A1:XEZ1" xr:uid="{A92F3D22-3CFE-4EC3-A396-F56DA771B628}"/>
  <conditionalFormatting sqref="A2:A1048576">
    <cfRule type="duplicateValues" dxfId="107" priority="1"/>
    <cfRule type="expression" dxfId="106" priority="3">
      <formula>LEN(A2) &gt; 50</formula>
    </cfRule>
  </conditionalFormatting>
  <conditionalFormatting sqref="B2:B1048576">
    <cfRule type="expression" dxfId="105" priority="2">
      <formula>LEN(B2)&gt;255</formula>
    </cfRule>
  </conditionalFormatting>
  <conditionalFormatting sqref="C2:C1048576">
    <cfRule type="expression" dxfId="104" priority="6">
      <formula>AND(ISERR(DATEVALUE(C2)),LEN(C2)&gt;0)</formula>
    </cfRule>
  </conditionalFormatting>
  <conditionalFormatting sqref="M2:M1048576">
    <cfRule type="expression" dxfId="103" priority="5">
      <formula>LEN(M2)&gt;50</formula>
    </cfRule>
  </conditionalFormatting>
  <conditionalFormatting sqref="P2:P1048576">
    <cfRule type="expression" dxfId="102" priority="4">
      <formula>AND(NOT(ISNUMBER(MATCH("*@*.?*",P2,0))),LEN(P2) &gt; 0)</formula>
    </cfRule>
  </conditionalFormatting>
  <dataValidations count="14">
    <dataValidation type="textLength" allowBlank="1" showInputMessage="1" showErrorMessage="1" error="max length 255" prompt="max length 255" sqref="B2:B1048576" xr:uid="{CF272291-03A2-4FAC-B2B2-48CD6FF2C6EC}">
      <formula1>0</formula1>
      <formula2>255</formula2>
    </dataValidation>
    <dataValidation type="custom" allowBlank="1" showInputMessage="1" showErrorMessage="1" error="Must be a valid email address and exists on the User tab" prompt="Must be a valid email address and exists on the User tab" sqref="R2:S1048576" xr:uid="{3F50370C-1E9F-44C0-89FC-9F7E2C7F945B}">
      <formula1>ISNUMBER(MATCH("*@*.?*",R2,0))</formula1>
    </dataValidation>
    <dataValidation type="list" allowBlank="1" showInputMessage="1" showErrorMessage="1" error="Y or N" prompt="Y or N" sqref="Q2:Q1048576" xr:uid="{9D8CA87D-59BC-4161-8E53-FC2269C1F78E}">
      <formula1>"Y,N"</formula1>
    </dataValidation>
    <dataValidation allowBlank="1" showInputMessage="1" showErrorMessage="1" prompt="Numbers only.  No labels or extensions" sqref="N2:O1048576" xr:uid="{26C7AEEA-0A64-4AB3-A480-A1F061D74BB7}"/>
    <dataValidation allowBlank="1" showInputMessage="1" showErrorMessage="1" promptTitle="Phone" prompt="Phone Numbers only.  No labels or extensions" sqref="L2:L1048576" xr:uid="{CFB8C05F-A619-4E35-86BE-13EF85C9F9F6}"/>
    <dataValidation type="textLength" allowBlank="1" showInputMessage="1" showErrorMessage="1" error="Max length 75" prompt="Max length 75" sqref="K2:K1048576" xr:uid="{96FDFED0-913D-466F-850F-95B95991DF5A}">
      <formula1>0</formula1>
      <formula2>75</formula2>
    </dataValidation>
    <dataValidation type="textLength" allowBlank="1" showInputMessage="1" showErrorMessage="1" error="Max length 10" prompt="Max length 10" sqref="J2:J1048576" xr:uid="{7E99B763-20CE-4256-98C2-E9856370E0DB}">
      <formula1>0</formula1>
      <formula2>10</formula2>
    </dataValidation>
    <dataValidation type="textLength" allowBlank="1" showInputMessage="1" showErrorMessage="1" error="Max length 75" prompt="Max length 75" sqref="H2:H1048576" xr:uid="{7C9AABA8-9226-4341-88BB-5A7E3DFD5511}">
      <formula1>1</formula1>
      <formula2>75</formula2>
    </dataValidation>
    <dataValidation type="textLength" allowBlank="1" showInputMessage="1" showErrorMessage="1" error="Max length 50" prompt="Max length 50" sqref="G2:G1048576 I2:I1048576" xr:uid="{A2FD434B-D2DA-48DD-857B-0E0C8E900DE7}">
      <formula1>0</formula1>
      <formula2>50</formula2>
    </dataValidation>
    <dataValidation type="textLength" allowBlank="1" showInputMessage="1" showErrorMessage="1" error="Max Length 150" promptTitle="City" prompt="Max Length 100" sqref="F2:F1048576" xr:uid="{E891EAA5-2118-4FF6-A0B5-A64D2D281F69}">
      <formula1>0</formula1>
      <formula2>100</formula2>
    </dataValidation>
    <dataValidation type="textLength" allowBlank="1" showInputMessage="1" showErrorMessage="1" error="Max Length 150" prompt="Max Length 150" sqref="D2:E1048576" xr:uid="{099E06F0-0243-4CCD-98C3-3E2DC06E6737}">
      <formula1>0</formula1>
      <formula2>150</formula2>
    </dataValidation>
    <dataValidation type="custom" allowBlank="1" showInputMessage="1" showErrorMessage="1" error="Enter a valid email address" prompt="Enter a valid email address" sqref="P2:P1048576" xr:uid="{169B9F5D-D4CE-4623-9FBC-D7F61FA76706}">
      <formula1>ISNUMBER(MATCH("*@*.?*",P2,0))</formula1>
    </dataValidation>
    <dataValidation type="textLength" allowBlank="1" showInputMessage="1" showErrorMessage="1" error="Max Length 50" prompt="Max Length 50" sqref="A2:A1048576" xr:uid="{3BBC0C5B-9F4A-49C5-A409-39803A542D5D}">
      <formula1>0</formula1>
      <formula2>50</formula2>
    </dataValidation>
    <dataValidation type="date" allowBlank="1" showInputMessage="1" showErrorMessage="1" error="Must be a valid date" prompt="Must be a valid date" sqref="C2:C1048576" xr:uid="{1A860A2D-3886-496B-ABCA-0A673B445ECA}">
      <formula1>1</formula1>
      <formula2>73050</formula2>
    </dataValidation>
  </dataValidation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278DE-2CDE-438A-85BB-CF487D745E25}">
  <sheetPr codeName="Sheet37"/>
  <dimension ref="A1:XEX1"/>
  <sheetViews>
    <sheetView workbookViewId="0">
      <selection activeCell="A2" sqref="A2"/>
    </sheetView>
  </sheetViews>
  <sheetFormatPr defaultColWidth="6.140625" defaultRowHeight="14.25" x14ac:dyDescent="0.25"/>
  <cols>
    <col min="1" max="1" width="28.140625" style="2" customWidth="1"/>
    <col min="2" max="2" width="25.140625" style="1" customWidth="1"/>
    <col min="3" max="8" width="25.140625" style="3" hidden="1" customWidth="1"/>
    <col min="9" max="9" width="25.140625" style="2" hidden="1" customWidth="1"/>
    <col min="10" max="11" width="25.140625" style="3" hidden="1" customWidth="1"/>
    <col min="12" max="12" width="25.140625" style="2" hidden="1" customWidth="1"/>
    <col min="13" max="19" width="25.140625" style="3" hidden="1" customWidth="1"/>
    <col min="20" max="26" width="6.140625" style="3" hidden="1" customWidth="1"/>
    <col min="27" max="16377" width="0" style="3" hidden="1" customWidth="1"/>
    <col min="16378" max="16378" width="6.140625" style="3" hidden="1" customWidth="1"/>
    <col min="16379" max="16384" width="0" style="3" hidden="1" customWidth="1"/>
  </cols>
  <sheetData>
    <row r="1" spans="1:2" s="41" customFormat="1" ht="31.5" x14ac:dyDescent="0.25">
      <c r="A1" s="48" t="s">
        <v>58</v>
      </c>
      <c r="B1" s="46" t="s">
        <v>669</v>
      </c>
    </row>
  </sheetData>
  <sheetProtection algorithmName="SHA-512" hashValue="2BKpS1B7FFJ3dJX15BallI1cbT8PJfglKHdNK0koB99UdJusYfbGl/FzpbUSrBR5oNhZJx2qGyDcnM6AvaJQEg==" saltValue="rE+INHMi/juzIGLT++Mp2Q==" spinCount="100000" sheet="1" objects="1" scenarios="1" formatColumns="0" formatRows="0" insertRows="0" deleteRows="0" sort="0" autoFilter="0"/>
  <autoFilter ref="A1:XEZ1" xr:uid="{A92F3D22-3CFE-4EC3-A396-F56DA771B628}"/>
  <conditionalFormatting sqref="A3:A1048576">
    <cfRule type="duplicateValues" dxfId="101" priority="2"/>
  </conditionalFormatting>
  <conditionalFormatting sqref="A2:B1048576">
    <cfRule type="expression" dxfId="100" priority="1">
      <formula>LEN(A2)&gt;150</formula>
    </cfRule>
  </conditionalFormatting>
  <conditionalFormatting sqref="B2:B1048576">
    <cfRule type="expression" dxfId="99" priority="4">
      <formula>AND(NOT(ISNUMBER(B2)),LEN(B2)&gt;0)</formula>
    </cfRule>
  </conditionalFormatting>
  <conditionalFormatting sqref="C2:C1048576">
    <cfRule type="expression" dxfId="98" priority="7">
      <formula>AND(ISERR(DATEVALUE(C2)),LEN(C2)&gt;0)</formula>
    </cfRule>
  </conditionalFormatting>
  <conditionalFormatting sqref="M2:M1048576">
    <cfRule type="expression" dxfId="97" priority="6">
      <formula>LEN(M2)&gt;50</formula>
    </cfRule>
  </conditionalFormatting>
  <conditionalFormatting sqref="P2:P1048576">
    <cfRule type="expression" dxfId="96" priority="5">
      <formula>AND(NOT(ISNUMBER(MATCH("*@*.?*",P2,0))),LEN(P2) &gt; 0)</formula>
    </cfRule>
  </conditionalFormatting>
  <dataValidations count="14">
    <dataValidation type="textLength" allowBlank="1" showInputMessage="1" showErrorMessage="1" error="max length 150" prompt="Max length 150" sqref="A2:B1048576" xr:uid="{1291BC1A-48B7-4C9B-A3C4-86B1D17B856C}">
      <formula1>0</formula1>
      <formula2>150</formula2>
    </dataValidation>
    <dataValidation type="date" allowBlank="1" showInputMessage="1" showErrorMessage="1" error="Must be a valid date" prompt="Must be a valid date" sqref="C2:C1048576" xr:uid="{4B7F7C37-D05E-44FB-93DF-44EBF1B3E44A}">
      <formula1>1</formula1>
      <formula2>73050</formula2>
    </dataValidation>
    <dataValidation type="custom" allowBlank="1" showInputMessage="1" showErrorMessage="1" error="Enter a valid email address" prompt="Enter a valid email address" sqref="P2:P1048576" xr:uid="{5A1B864E-0F68-49A7-B39D-C84B48E32B15}">
      <formula1>ISNUMBER(MATCH("*@*.?*",P2,0))</formula1>
    </dataValidation>
    <dataValidation type="textLength" allowBlank="1" showInputMessage="1" showErrorMessage="1" error="Max Length 150" prompt="Max Length 150" sqref="D2:E1048576" xr:uid="{0B2CB095-92E5-452A-AB92-D17934081742}">
      <formula1>0</formula1>
      <formula2>150</formula2>
    </dataValidation>
    <dataValidation type="textLength" allowBlank="1" showInputMessage="1" showErrorMessage="1" error="Max Length 150" promptTitle="City" prompt="Max Length 100" sqref="F2:F1048576" xr:uid="{514C28FD-7363-46BA-8D18-AAB9E0201999}">
      <formula1>0</formula1>
      <formula2>100</formula2>
    </dataValidation>
    <dataValidation type="textLength" allowBlank="1" showInputMessage="1" showErrorMessage="1" error="Max length 50" prompt="Max length 50" sqref="G2:G1048576 I2:I1048576" xr:uid="{AC09B9FF-99CC-47BB-96E4-CCB0DB6ECB01}">
      <formula1>0</formula1>
      <formula2>50</formula2>
    </dataValidation>
    <dataValidation type="textLength" allowBlank="1" showInputMessage="1" showErrorMessage="1" error="Max length 75" prompt="Max length 75" sqref="H2:H1048576" xr:uid="{3564446B-666B-454D-8A6B-E7753BCB4A7C}">
      <formula1>1</formula1>
      <formula2>75</formula2>
    </dataValidation>
    <dataValidation type="textLength" allowBlank="1" showInputMessage="1" showErrorMessage="1" error="Max length 10" prompt="Max length 10" sqref="J2:J1048576" xr:uid="{3D585709-9AC6-4245-AC33-66D31AC427D7}">
      <formula1>0</formula1>
      <formula2>10</formula2>
    </dataValidation>
    <dataValidation type="textLength" allowBlank="1" showInputMessage="1" showErrorMessage="1" error="Max length 75" prompt="Max length 75" sqref="K2:K1048576" xr:uid="{B3BAE1FE-C1B0-40C9-9154-25853C984E54}">
      <formula1>0</formula1>
      <formula2>75</formula2>
    </dataValidation>
    <dataValidation allowBlank="1" showInputMessage="1" showErrorMessage="1" promptTitle="Phone" prompt="Phone Numbers only.  No labels or extensions" sqref="L2:L1048576" xr:uid="{DF0AB367-D4FA-4566-BDF4-AD60BBA69D74}"/>
    <dataValidation allowBlank="1" showInputMessage="1" showErrorMessage="1" prompt="Numbers only.  No labels or extensions" sqref="N2:O1048576" xr:uid="{8317A44D-E3E9-46B8-AB01-EBEE37AFAE07}"/>
    <dataValidation type="list" allowBlank="1" showInputMessage="1" showErrorMessage="1" error="Y or N" prompt="Y or N" sqref="Q2:Q1048576" xr:uid="{27D90938-3695-46B1-A630-9D5AA1AF3006}">
      <formula1>"Y,N"</formula1>
    </dataValidation>
    <dataValidation type="custom" allowBlank="1" showInputMessage="1" showErrorMessage="1" error="Must be a valid email address and exists on the User tab" prompt="Must be a valid email address and exists on the User tab" sqref="R2:S1048576" xr:uid="{A6F671E6-E191-46D9-8065-9CE9A442B491}">
      <formula1>ISNUMBER(MATCH("*@*.?*",R2,0))</formula1>
    </dataValidation>
    <dataValidation type="whole" operator="greaterThanOrEqual" allowBlank="1" showInputMessage="1" showErrorMessage="1" error="Must be a whole number" prompt="Must be a whole number" sqref="B2:B1048576" xr:uid="{72983435-1741-4AC5-9F98-525A025A114E}">
      <formula1>0</formula1>
    </dataValidation>
  </dataValidation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CB338-2E3E-4B89-82D2-35B5DFF94BB7}">
  <sheetPr codeName="Sheet38"/>
  <dimension ref="A1:BH1"/>
  <sheetViews>
    <sheetView workbookViewId="0">
      <selection activeCell="A2" sqref="A2"/>
    </sheetView>
  </sheetViews>
  <sheetFormatPr defaultColWidth="0" defaultRowHeight="14.25" x14ac:dyDescent="0.25"/>
  <cols>
    <col min="1" max="1" width="21" style="1" customWidth="1"/>
    <col min="2" max="3" width="35.28515625" style="2" customWidth="1"/>
    <col min="4" max="4" width="25.140625" style="1" customWidth="1"/>
    <col min="5" max="5" width="16.85546875" style="6" customWidth="1"/>
    <col min="6" max="10" width="25.140625" style="3" hidden="1" customWidth="1"/>
    <col min="11" max="11" width="25.140625" style="2" hidden="1" customWidth="1"/>
    <col min="12" max="13" width="25.140625" style="3" hidden="1" customWidth="1"/>
    <col min="14" max="14" width="25.140625" style="2" hidden="1" customWidth="1"/>
    <col min="15" max="31" width="25.140625" style="3" hidden="1" customWidth="1"/>
    <col min="32" max="60" width="0" style="3" hidden="1" customWidth="1"/>
    <col min="61" max="16384" width="25.140625" style="3" hidden="1"/>
  </cols>
  <sheetData>
    <row r="1" spans="1:21" s="41" customFormat="1" ht="15.75" x14ac:dyDescent="0.25">
      <c r="A1" s="39" t="s">
        <v>119</v>
      </c>
      <c r="B1" s="40" t="s">
        <v>381</v>
      </c>
      <c r="C1" s="40" t="s">
        <v>58</v>
      </c>
      <c r="D1" s="46" t="s">
        <v>391</v>
      </c>
      <c r="E1" s="52" t="s">
        <v>393</v>
      </c>
      <c r="F1" s="50"/>
      <c r="G1" s="50"/>
      <c r="H1" s="50"/>
      <c r="I1" s="50"/>
      <c r="J1" s="50"/>
      <c r="K1" s="50"/>
      <c r="L1" s="50"/>
      <c r="M1" s="50"/>
      <c r="N1" s="50"/>
      <c r="O1" s="50"/>
      <c r="P1" s="50"/>
      <c r="Q1" s="50"/>
      <c r="R1" s="50"/>
      <c r="S1" s="51"/>
      <c r="T1" s="50"/>
      <c r="U1" s="50"/>
    </row>
  </sheetData>
  <sheetProtection algorithmName="SHA-512" hashValue="Z+4JgEEAvagsDzrpYTbwY/AmkbvFo+cE3m/LCMGLMPcVhE5v/QE6UMIFb5AguEGNgDPEkqCsYS/ppuBVKvp0Wg==" saltValue="vV2m7Tp3AEGFiFjbIjtwNQ==" spinCount="100000" sheet="1" objects="1" scenarios="1" formatColumns="0" formatRows="0" insertRows="0" deleteRows="0" sort="0" autoFilter="0"/>
  <autoFilter ref="A1:BG1" xr:uid="{5E0759CE-53C2-402D-89D8-95FC93AB3CFA}"/>
  <conditionalFormatting sqref="D2:E1048576">
    <cfRule type="expression" dxfId="93" priority="3">
      <formula>AND(NOT(ISNUMBER(D2)),LEN(D2)&gt;0)</formula>
    </cfRule>
  </conditionalFormatting>
  <conditionalFormatting sqref="O2:O1048576">
    <cfRule type="expression" dxfId="92" priority="5">
      <formula>LEN(O2)&gt;50</formula>
    </cfRule>
  </conditionalFormatting>
  <conditionalFormatting sqref="R2:R1048576">
    <cfRule type="expression" dxfId="91" priority="4">
      <formula>AND(NOT(ISNUMBER(MATCH("*@*.?*",R2,0))),LEN(R2) &gt; 0)</formula>
    </cfRule>
  </conditionalFormatting>
  <dataValidations count="14">
    <dataValidation type="whole" operator="greaterThanOrEqual" allowBlank="1" showInputMessage="1" showErrorMessage="1" error="Must be a whole number" prompt="Must be a whole number" sqref="D2:D1048576" xr:uid="{D974DF96-D65C-4E08-9413-009AB9ED6C2B}">
      <formula1>0</formula1>
    </dataValidation>
    <dataValidation type="textLength" allowBlank="1" showInputMessage="1" showErrorMessage="1" error="Max Length 150" prompt="Max Length 150" sqref="F2:G1048576" xr:uid="{19624D1F-F659-4E7B-995B-62FEB446084B}">
      <formula1>0</formula1>
      <formula2>150</formula2>
    </dataValidation>
    <dataValidation type="custom" allowBlank="1" showInputMessage="1" showErrorMessage="1" error="Enter a valid email address" prompt="Enter a valid email address" sqref="R2:R1048576" xr:uid="{8F487697-66BB-42F3-94F6-9D629853280C}">
      <formula1>ISNUMBER(MATCH("*@*.?*",R2,0))</formula1>
    </dataValidation>
    <dataValidation type="date" allowBlank="1" showInputMessage="1" showErrorMessage="1" error="Must be a valid date" prompt="Must be a valid date" sqref="E2:E1048576" xr:uid="{B6D2F7C2-554B-4ACD-A18C-7432DEAEBDA6}">
      <formula1>1</formula1>
      <formula2>73050</formula2>
    </dataValidation>
    <dataValidation type="whole" allowBlank="1" showInputMessage="1" showErrorMessage="1" error="Must Exist on Organizartions Tab or Individuals Tab" prompt="Must Exist on Organizations Tab or Individuals Tab" sqref="A2:A1048576" xr:uid="{73F9D462-6A41-4152-8934-7728378C56A7}">
      <formula1>1</formula1>
      <formula2>2147483647</formula2>
    </dataValidation>
    <dataValidation type="textLength" allowBlank="1" showInputMessage="1" showErrorMessage="1" error="Max Length 150" promptTitle="City" prompt="Max Length 100" sqref="H2:H1048576" xr:uid="{1186654C-86D0-44C2-9F5D-74F127FEAEE7}">
      <formula1>0</formula1>
      <formula2>100</formula2>
    </dataValidation>
    <dataValidation type="textLength" allowBlank="1" showInputMessage="1" showErrorMessage="1" error="Max length 50" prompt="Max length 50" sqref="I2:I1048576 K2:K1048576" xr:uid="{D09B144D-3437-413E-BD30-FAC4B54CDBFC}">
      <formula1>0</formula1>
      <formula2>50</formula2>
    </dataValidation>
    <dataValidation type="textLength" allowBlank="1" showInputMessage="1" showErrorMessage="1" error="Max length 75" prompt="Max length 75" sqref="J2:J1048576" xr:uid="{5E06A2FB-594C-4655-8DE4-CEB7FEBCCAD9}">
      <formula1>1</formula1>
      <formula2>75</formula2>
    </dataValidation>
    <dataValidation type="textLength" allowBlank="1" showInputMessage="1" showErrorMessage="1" error="Max length 10" prompt="Max length 10" sqref="L2:L1048576" xr:uid="{011E451E-5F61-4B7D-BAEE-DA46414BB7DA}">
      <formula1>0</formula1>
      <formula2>10</formula2>
    </dataValidation>
    <dataValidation type="textLength" allowBlank="1" showInputMessage="1" showErrorMessage="1" error="Max length 75" prompt="Max length 75" sqref="M2:M1048576" xr:uid="{2B5721B3-D4B1-4354-9944-F23402AC595A}">
      <formula1>0</formula1>
      <formula2>75</formula2>
    </dataValidation>
    <dataValidation allowBlank="1" showInputMessage="1" showErrorMessage="1" promptTitle="Phone" prompt="Phone Numbers only.  No labels or extensions" sqref="N2:N1048576" xr:uid="{78443710-8856-4420-B323-55D73974FF79}"/>
    <dataValidation allowBlank="1" showInputMessage="1" showErrorMessage="1" prompt="Numbers only.  No labels or extensions" sqref="P2:Q1048576" xr:uid="{C9DE76AD-1AD5-4B41-956F-DC2BCE61936F}"/>
    <dataValidation type="list" allowBlank="1" showInputMessage="1" showErrorMessage="1" error="Y or N" prompt="Y or N" sqref="S2:S1048576" xr:uid="{B1340633-FF75-4FD5-B3EC-E0F9610F03A5}">
      <formula1>"Y,N"</formula1>
    </dataValidation>
    <dataValidation type="custom" allowBlank="1" showInputMessage="1" showErrorMessage="1" error="Must be a valid email address and exists on the User tab" prompt="Must be a valid email address and exists on the User tab" sqref="T2:U1048576" xr:uid="{C27930E9-D41E-4B98-BF97-DC387A6B2C1A}">
      <formula1>ISNUMBER(MATCH("*@*.?*",T2,0))</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11BBA1B9-BE6A-42C2-B336-2BA5ECBB8E6D}">
            <xm:f>AND(NOT(ISNUMBER(MATCH(B2,'CEU Source'!$A:$A,0))),LEN(B2)&gt;0)</xm:f>
            <x14:dxf>
              <fill>
                <patternFill>
                  <bgColor rgb="FFFF0000"/>
                </patternFill>
              </fill>
            </x14:dxf>
          </x14:cfRule>
          <xm:sqref>B2:B1048576</xm:sqref>
        </x14:conditionalFormatting>
        <x14:conditionalFormatting xmlns:xm="http://schemas.microsoft.com/office/excel/2006/main">
          <x14:cfRule type="expression" priority="1" id="{9246C9FD-510C-40EE-8945-D51C82818944}">
            <xm:f>AND(NOT(ISNUMBER(MATCH(C2,'CEU Type'!$A:$A,0))),LEN(C2)&gt;0)</xm:f>
            <x14:dxf>
              <fill>
                <patternFill>
                  <bgColor rgb="FFFF0000"/>
                </patternFill>
              </fill>
            </x14:dxf>
          </x14:cfRule>
          <xm:sqref>C2:C1048576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error="Pick From List" prompt="Pick from list" xr:uid="{17BB017F-E54B-400A-9D25-41620DD52AA8}">
          <x14:formula1>
            <xm:f>'CEU Source'!$A$2:$A$1048576</xm:f>
          </x14:formula1>
          <xm:sqref>B3:B1048576</xm:sqref>
        </x14:dataValidation>
        <x14:dataValidation type="list" allowBlank="1" showInputMessage="1" showErrorMessage="1" error="Pick from list" prompt="Pick from list" xr:uid="{1C576C8A-BB79-498D-9CAC-A6C6E33FBB7D}">
          <x14:formula1>
            <xm:f>'CEU Type'!$A$2:$A$1048576</xm:f>
          </x14:formula1>
          <xm:sqref>C2:C1048576</xm:sqref>
        </x14:dataValidation>
        <x14:dataValidation type="list" allowBlank="1" showInputMessage="1" showErrorMessage="1" error="Pick From List" prompt="How was this CEU earned?  Common Source Types include Event, Classroom" xr:uid="{703BE4F7-2DD0-4F65-8394-6140E4796D8D}">
          <x14:formula1>
            <xm:f>'CEU Source'!$A$2:$A$1048576</xm:f>
          </x14:formula1>
          <xm:sqref>B2</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6C45D-B46A-444F-BFEC-7CDDC1690B67}">
  <sheetPr codeName="Sheet27"/>
  <dimension ref="A1:E1"/>
  <sheetViews>
    <sheetView workbookViewId="0">
      <selection activeCell="A2" sqref="A2"/>
    </sheetView>
  </sheetViews>
  <sheetFormatPr defaultColWidth="0" defaultRowHeight="14.25" x14ac:dyDescent="0.25"/>
  <cols>
    <col min="1" max="1" width="26.42578125" style="2" customWidth="1"/>
    <col min="2" max="2" width="67" style="2" customWidth="1"/>
    <col min="3" max="4" width="25.140625" style="3" hidden="1" customWidth="1"/>
    <col min="5" max="5" width="25.140625" style="2" hidden="1" customWidth="1"/>
    <col min="6" max="16384" width="25.140625" style="3" hidden="1"/>
  </cols>
  <sheetData>
    <row r="1" spans="1:2" s="41" customFormat="1" ht="15.75" x14ac:dyDescent="0.25">
      <c r="A1" s="40" t="s">
        <v>395</v>
      </c>
      <c r="B1" s="40" t="s">
        <v>397</v>
      </c>
    </row>
  </sheetData>
  <sheetProtection algorithmName="SHA-512" hashValue="97ANkh1FAeXmZ+7i5TWGJTbvOgH4IL2R/lDMOlHgVtFFlR5BoIWOuFExXjQbg4HCMK9eJPfyDJTIqIDp7htu2Q==" saltValue="3jhILE9OMxMkqv7KeltGxQ==" spinCount="100000" sheet="1" objects="1" scenarios="1" formatColumns="0" formatRows="0" insertRows="0" deleteRows="0" sort="0" autoFilter="0"/>
  <autoFilter ref="A1:E1" xr:uid="{4456C45D-B46A-444F-BFEC-7CDDC1690B67}"/>
  <conditionalFormatting sqref="A2:A1048576">
    <cfRule type="duplicateValues" dxfId="90" priority="1"/>
    <cfRule type="expression" dxfId="89" priority="4">
      <formula>LEN(A2) &gt; 50</formula>
    </cfRule>
  </conditionalFormatting>
  <conditionalFormatting sqref="B2:B1048576">
    <cfRule type="expression" dxfId="88" priority="2">
      <formula>LEN(B2)&gt;150</formula>
    </cfRule>
  </conditionalFormatting>
  <conditionalFormatting sqref="F2:F1048576">
    <cfRule type="expression" dxfId="87" priority="7">
      <formula>LEN(F2)&gt;50</formula>
    </cfRule>
  </conditionalFormatting>
  <conditionalFormatting sqref="I2:I1048576">
    <cfRule type="expression" dxfId="86" priority="6">
      <formula>AND(NOT(ISNUMBER(MATCH("*@*.?*",I2,0))),LEN(I2) &gt; 0)</formula>
    </cfRule>
  </conditionalFormatting>
  <conditionalFormatting sqref="K2:L1048576">
    <cfRule type="expression" dxfId="85" priority="8">
      <formula>AND(NOT(ISNUMBER(MATCH("*@*.?*",K2,0))),LEN(K2) &gt; 0)</formula>
    </cfRule>
  </conditionalFormatting>
  <dataValidations count="9">
    <dataValidation type="textLength" allowBlank="1" showInputMessage="1" showErrorMessage="1" error="Max Length 50" prompt="Max Length 50" sqref="A2:A1048576" xr:uid="{2297896C-465C-456C-9D52-7BCD4FFAE74B}">
      <formula1>0</formula1>
      <formula2>50</formula2>
    </dataValidation>
    <dataValidation type="custom" allowBlank="1" showInputMessage="1" showErrorMessage="1" error="Enter a valid email address" prompt="Enter a valid email address" sqref="I2:I1048576" xr:uid="{D1BA500B-0F09-4F78-B0E3-30999DCC1990}">
      <formula1>ISNUMBER(MATCH("*@*.?*",I2,0))</formula1>
    </dataValidation>
    <dataValidation type="textLength" allowBlank="1" showInputMessage="1" showErrorMessage="1" error="Max length 150" prompt="Max length 150" sqref="B2:B1048576" xr:uid="{9B9FB492-1864-4741-B5EC-7E2A0332991B}">
      <formula1>0</formula1>
      <formula2>150</formula2>
    </dataValidation>
    <dataValidation type="textLength" allowBlank="1" showInputMessage="1" showErrorMessage="1" error="Max length 10" prompt="Max length 10" sqref="C2:C1048576" xr:uid="{BC0B4684-DEC0-4807-AB32-0DAD86D18D58}">
      <formula1>0</formula1>
      <formula2>10</formula2>
    </dataValidation>
    <dataValidation type="textLength" allowBlank="1" showInputMessage="1" showErrorMessage="1" error="Max length 75" prompt="Max length 75" sqref="D2:D1048576" xr:uid="{9E4F00A0-DBC1-4A73-BC4E-D0B595C0ABD6}">
      <formula1>0</formula1>
      <formula2>75</formula2>
    </dataValidation>
    <dataValidation allowBlank="1" showInputMessage="1" showErrorMessage="1" promptTitle="Phone" prompt="Phone Numbers only.  No labels or extensions" sqref="E2:E1048576" xr:uid="{E0C93FAE-A51E-4858-94C5-53EA27097048}"/>
    <dataValidation allowBlank="1" showInputMessage="1" showErrorMessage="1" prompt="Numbers only.  No labels or extensions" sqref="G2:H1048576" xr:uid="{8F092CFC-5B9A-492C-AFFA-F66F03A68CD0}"/>
    <dataValidation type="list" allowBlank="1" showInputMessage="1" showErrorMessage="1" error="Y or N" prompt="Y or N" sqref="J2:J1048576" xr:uid="{AA394C5D-9511-4B7D-883D-B983FCFA6FC7}">
      <formula1>"Y,N"</formula1>
    </dataValidation>
    <dataValidation type="custom" allowBlank="1" showInputMessage="1" showErrorMessage="1" error="Must be a valid email address and exists on the User tab" prompt="Must be a valid email address and exists on the User tab" sqref="K2:L1048576" xr:uid="{51521E81-87F9-4D7D-919C-339180130190}">
      <formula1>ISNUMBER(MATCH("*@*.?*",K2,0))</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0" id="{E82ED721-E910-4945-99D4-DCFBC15297B0}">
            <xm:f>AND(NOT(ISNUMBER(MATCH(K2,Users!$D:$D,0))),(K2 &lt;&gt; ""))</xm:f>
            <x14:dxf>
              <fill>
                <patternFill>
                  <bgColor rgb="FFFF0000"/>
                </patternFill>
              </fill>
            </x14:dxf>
          </x14:cfRule>
          <xm:sqref>K2:L1048576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4997E-E08E-4A03-9DC3-F73337D25261}">
  <sheetPr codeName="Sheet4">
    <tabColor theme="7" tint="0.39997558519241921"/>
  </sheetPr>
  <dimension ref="A1:J53"/>
  <sheetViews>
    <sheetView workbookViewId="0"/>
  </sheetViews>
  <sheetFormatPr defaultColWidth="0" defaultRowHeight="15" x14ac:dyDescent="0.25"/>
  <cols>
    <col min="1" max="1" width="21.42578125" style="65" customWidth="1"/>
    <col min="2" max="3" width="22.140625" style="65" customWidth="1"/>
    <col min="4" max="4" width="16.28515625" style="66" customWidth="1"/>
    <col min="5" max="5" width="25" style="65" customWidth="1"/>
    <col min="6" max="10" width="0" style="65" hidden="1" customWidth="1"/>
    <col min="11" max="16384" width="9.140625" style="65" hidden="1"/>
  </cols>
  <sheetData>
    <row r="1" spans="1:10" x14ac:dyDescent="0.25">
      <c r="A1" s="63" t="s">
        <v>465</v>
      </c>
      <c r="B1" s="63" t="s">
        <v>466</v>
      </c>
      <c r="C1" s="64" t="s">
        <v>467</v>
      </c>
      <c r="D1" s="64" t="s">
        <v>468</v>
      </c>
      <c r="E1" s="65" t="s">
        <v>469</v>
      </c>
    </row>
    <row r="2" spans="1:10" x14ac:dyDescent="0.25">
      <c r="A2" s="65" t="s">
        <v>470</v>
      </c>
      <c r="B2" s="65" t="s">
        <v>471</v>
      </c>
      <c r="C2" s="65">
        <f t="shared" ref="C2:C34" ca="1" si="0">IF(D2&lt;0,0,D2)</f>
        <v>0</v>
      </c>
      <c r="D2" s="66">
        <f ca="1">COUNTA(INDIRECT(E2))-1</f>
        <v>0</v>
      </c>
      <c r="E2" s="65" t="s">
        <v>472</v>
      </c>
    </row>
    <row r="3" spans="1:10" x14ac:dyDescent="0.25">
      <c r="A3" s="65" t="s">
        <v>470</v>
      </c>
      <c r="B3" s="65" t="s">
        <v>470</v>
      </c>
      <c r="C3" s="65">
        <f t="shared" ca="1" si="0"/>
        <v>0</v>
      </c>
      <c r="D3" s="66">
        <f ca="1">COUNTA(_xlfn.UNIQUE(INDIRECT(E3)))-2</f>
        <v>0</v>
      </c>
      <c r="E3" s="67" t="s">
        <v>472</v>
      </c>
    </row>
    <row r="4" spans="1:10" x14ac:dyDescent="0.25">
      <c r="A4" s="65" t="s">
        <v>473</v>
      </c>
      <c r="B4" s="65" t="s">
        <v>473</v>
      </c>
      <c r="C4" s="65">
        <f t="shared" ca="1" si="0"/>
        <v>0</v>
      </c>
      <c r="D4" s="66">
        <f ca="1">COUNTA(_xlfn.UNIQUE(INDIRECT(E4)))-2</f>
        <v>0</v>
      </c>
      <c r="E4" s="67" t="s">
        <v>474</v>
      </c>
    </row>
    <row r="5" spans="1:10" x14ac:dyDescent="0.25">
      <c r="A5" s="65" t="s">
        <v>475</v>
      </c>
      <c r="B5" s="65" t="s">
        <v>475</v>
      </c>
      <c r="C5" s="65">
        <f t="shared" ca="1" si="0"/>
        <v>0</v>
      </c>
      <c r="D5" s="66">
        <f ca="1">COUNTA(INDIRECT(E5))-1</f>
        <v>0</v>
      </c>
      <c r="E5" s="67" t="s">
        <v>476</v>
      </c>
    </row>
    <row r="6" spans="1:10" x14ac:dyDescent="0.25">
      <c r="A6" s="65" t="s">
        <v>28</v>
      </c>
      <c r="B6" s="65" t="s">
        <v>28</v>
      </c>
      <c r="C6" s="65">
        <f t="shared" ca="1" si="0"/>
        <v>0</v>
      </c>
      <c r="D6" s="66">
        <f ca="1">COUNTA(INDIRECT(E6))-1</f>
        <v>0</v>
      </c>
      <c r="E6" s="65" t="s">
        <v>477</v>
      </c>
    </row>
    <row r="7" spans="1:10" x14ac:dyDescent="0.25">
      <c r="A7" s="65" t="s">
        <v>28</v>
      </c>
      <c r="B7" s="65" t="s">
        <v>478</v>
      </c>
      <c r="C7" s="65">
        <f t="shared" ca="1" si="0"/>
        <v>0</v>
      </c>
      <c r="D7" s="66">
        <f ca="1">COUNTA(_xlfn.UNIQUE(INDIRECT(E7)))-2</f>
        <v>0</v>
      </c>
      <c r="E7" s="65" t="s">
        <v>479</v>
      </c>
    </row>
    <row r="8" spans="1:10" x14ac:dyDescent="0.25">
      <c r="A8" s="65" t="s">
        <v>480</v>
      </c>
      <c r="B8" s="65" t="s">
        <v>480</v>
      </c>
      <c r="C8" s="65">
        <f t="shared" ca="1" si="0"/>
        <v>0</v>
      </c>
      <c r="D8" s="66">
        <f ca="1">COUNTA(INDIRECT(E8))-1</f>
        <v>0</v>
      </c>
      <c r="E8" s="67" t="s">
        <v>481</v>
      </c>
    </row>
    <row r="9" spans="1:10" x14ac:dyDescent="0.25">
      <c r="A9" s="65" t="s">
        <v>77</v>
      </c>
      <c r="B9" s="65" t="s">
        <v>77</v>
      </c>
      <c r="C9" s="65">
        <f t="shared" ca="1" si="0"/>
        <v>0</v>
      </c>
      <c r="D9" s="66">
        <f ca="1">COUNTA(INDIRECT(E9))-1</f>
        <v>0</v>
      </c>
      <c r="E9" s="65" t="s">
        <v>482</v>
      </c>
    </row>
    <row r="10" spans="1:10" x14ac:dyDescent="0.25">
      <c r="A10" s="65" t="s">
        <v>77</v>
      </c>
      <c r="B10" s="65" t="s">
        <v>483</v>
      </c>
      <c r="C10" s="65">
        <f t="shared" ca="1" si="0"/>
        <v>0</v>
      </c>
      <c r="D10" s="66">
        <f ca="1">IF(D7=0,COUNTA(_xlfn.UNIQUE(INDIRECT(E10)))- 2,0)</f>
        <v>0</v>
      </c>
      <c r="E10" s="65" t="s">
        <v>484</v>
      </c>
      <c r="J10" s="67"/>
    </row>
    <row r="11" spans="1:10" x14ac:dyDescent="0.25">
      <c r="A11" s="65" t="s">
        <v>77</v>
      </c>
      <c r="B11" s="65" t="s">
        <v>485</v>
      </c>
      <c r="C11" s="65">
        <f t="shared" ca="1" si="0"/>
        <v>0</v>
      </c>
      <c r="D11" s="66">
        <f ca="1">COUNTIF(INDIRECT(E11),"Y")</f>
        <v>0</v>
      </c>
      <c r="E11" s="65" t="s">
        <v>486</v>
      </c>
    </row>
    <row r="12" spans="1:10" x14ac:dyDescent="0.25">
      <c r="A12" s="65" t="s">
        <v>77</v>
      </c>
      <c r="B12" s="65" t="s">
        <v>487</v>
      </c>
      <c r="C12" s="65">
        <f t="shared" ca="1" si="0"/>
        <v>0</v>
      </c>
      <c r="D12" s="66">
        <f ca="1">D9-D11</f>
        <v>0</v>
      </c>
      <c r="E12" s="65" t="s">
        <v>486</v>
      </c>
    </row>
    <row r="13" spans="1:10" x14ac:dyDescent="0.25">
      <c r="A13" s="65" t="s">
        <v>53</v>
      </c>
      <c r="B13" s="65" t="s">
        <v>53</v>
      </c>
      <c r="C13" s="65">
        <f t="shared" ca="1" si="0"/>
        <v>0</v>
      </c>
      <c r="D13" s="66">
        <f ca="1">COUNTA(INDIRECT(E13))-1</f>
        <v>0</v>
      </c>
      <c r="E13" s="65" t="s">
        <v>488</v>
      </c>
    </row>
    <row r="14" spans="1:10" x14ac:dyDescent="0.25">
      <c r="A14" s="65" t="s">
        <v>489</v>
      </c>
      <c r="B14" s="65" t="s">
        <v>489</v>
      </c>
      <c r="C14" s="65">
        <f t="shared" ca="1" si="0"/>
        <v>0</v>
      </c>
      <c r="D14" s="66">
        <f ca="1">COUNTA(_xlfn.UNIQUE(INDIRECT(E14))) - 2</f>
        <v>0</v>
      </c>
      <c r="E14" s="67" t="s">
        <v>490</v>
      </c>
    </row>
    <row r="15" spans="1:10" x14ac:dyDescent="0.25">
      <c r="A15" s="65" t="s">
        <v>491</v>
      </c>
      <c r="B15" s="65" t="s">
        <v>491</v>
      </c>
      <c r="C15" s="65">
        <f t="shared" ca="1" si="0"/>
        <v>0</v>
      </c>
      <c r="D15" s="66">
        <f t="shared" ref="D15:D25" ca="1" si="1">COUNTA(INDIRECT(E15))-1</f>
        <v>0</v>
      </c>
      <c r="E15" s="67" t="s">
        <v>492</v>
      </c>
    </row>
    <row r="16" spans="1:10" x14ac:dyDescent="0.25">
      <c r="A16" s="65" t="s">
        <v>493</v>
      </c>
      <c r="B16" s="65" t="s">
        <v>493</v>
      </c>
      <c r="C16" s="65">
        <f t="shared" ref="C16" ca="1" si="2">IF(D16&lt;0,0,D16)</f>
        <v>0</v>
      </c>
      <c r="D16" s="66">
        <f t="shared" ref="D16" ca="1" si="3">COUNTA(INDIRECT(E16))-1</f>
        <v>0</v>
      </c>
      <c r="E16" s="67" t="s">
        <v>494</v>
      </c>
    </row>
    <row r="17" spans="1:5" x14ac:dyDescent="0.25">
      <c r="A17" s="65" t="s">
        <v>495</v>
      </c>
      <c r="B17" s="65" t="s">
        <v>495</v>
      </c>
      <c r="C17" s="65">
        <f t="shared" ca="1" si="0"/>
        <v>0</v>
      </c>
      <c r="D17" s="66">
        <f t="shared" ca="1" si="1"/>
        <v>0</v>
      </c>
      <c r="E17" s="67" t="s">
        <v>496</v>
      </c>
    </row>
    <row r="18" spans="1:5" x14ac:dyDescent="0.25">
      <c r="A18" s="65" t="s">
        <v>38</v>
      </c>
      <c r="B18" s="65" t="s">
        <v>38</v>
      </c>
      <c r="C18" s="65">
        <f t="shared" ca="1" si="0"/>
        <v>0</v>
      </c>
      <c r="D18" s="66">
        <f t="shared" ca="1" si="1"/>
        <v>0</v>
      </c>
      <c r="E18" s="65" t="s">
        <v>497</v>
      </c>
    </row>
    <row r="19" spans="1:5" x14ac:dyDescent="0.25">
      <c r="A19" s="65" t="s">
        <v>48</v>
      </c>
      <c r="B19" s="65" t="s">
        <v>48</v>
      </c>
      <c r="C19" s="65">
        <f t="shared" ca="1" si="0"/>
        <v>0</v>
      </c>
      <c r="D19" s="66">
        <f t="shared" ca="1" si="1"/>
        <v>0</v>
      </c>
      <c r="E19" s="65" t="s">
        <v>498</v>
      </c>
    </row>
    <row r="20" spans="1:5" x14ac:dyDescent="0.25">
      <c r="A20" s="65" t="s">
        <v>499</v>
      </c>
      <c r="B20" s="65" t="s">
        <v>499</v>
      </c>
      <c r="C20" s="65">
        <f t="shared" ca="1" si="0"/>
        <v>0</v>
      </c>
      <c r="D20" s="66">
        <f t="shared" ca="1" si="1"/>
        <v>0</v>
      </c>
      <c r="E20" s="67" t="s">
        <v>500</v>
      </c>
    </row>
    <row r="21" spans="1:5" x14ac:dyDescent="0.25">
      <c r="A21" s="65" t="s">
        <v>501</v>
      </c>
      <c r="B21" s="65" t="s">
        <v>501</v>
      </c>
      <c r="C21" s="65">
        <f t="shared" ca="1" si="0"/>
        <v>0</v>
      </c>
      <c r="D21" s="66">
        <f t="shared" ca="1" si="1"/>
        <v>0</v>
      </c>
      <c r="E21" s="67" t="s">
        <v>502</v>
      </c>
    </row>
    <row r="22" spans="1:5" x14ac:dyDescent="0.25">
      <c r="A22" s="65" t="s">
        <v>503</v>
      </c>
      <c r="B22" s="65" t="s">
        <v>503</v>
      </c>
      <c r="C22" s="65">
        <f t="shared" ca="1" si="0"/>
        <v>0</v>
      </c>
      <c r="D22" s="66">
        <f t="shared" ca="1" si="1"/>
        <v>0</v>
      </c>
      <c r="E22" s="67" t="s">
        <v>504</v>
      </c>
    </row>
    <row r="23" spans="1:5" x14ac:dyDescent="0.25">
      <c r="A23" s="65" t="s">
        <v>505</v>
      </c>
      <c r="B23" s="65" t="s">
        <v>505</v>
      </c>
      <c r="C23" s="65">
        <f t="shared" ca="1" si="0"/>
        <v>0</v>
      </c>
      <c r="D23" s="66">
        <f t="shared" ca="1" si="1"/>
        <v>0</v>
      </c>
      <c r="E23" s="67" t="s">
        <v>506</v>
      </c>
    </row>
    <row r="24" spans="1:5" x14ac:dyDescent="0.25">
      <c r="A24" s="65" t="s">
        <v>43</v>
      </c>
      <c r="B24" s="65" t="s">
        <v>43</v>
      </c>
      <c r="C24" s="65">
        <f t="shared" ca="1" si="0"/>
        <v>0</v>
      </c>
      <c r="D24" s="66">
        <f t="shared" ca="1" si="1"/>
        <v>0</v>
      </c>
      <c r="E24" s="65" t="s">
        <v>507</v>
      </c>
    </row>
    <row r="25" spans="1:5" x14ac:dyDescent="0.25">
      <c r="A25" s="65" t="s">
        <v>12</v>
      </c>
      <c r="B25" s="65" t="s">
        <v>12</v>
      </c>
      <c r="C25" s="65">
        <f t="shared" ca="1" si="0"/>
        <v>0</v>
      </c>
      <c r="D25" s="66">
        <f t="shared" ca="1" si="1"/>
        <v>0</v>
      </c>
      <c r="E25" s="65" t="s">
        <v>508</v>
      </c>
    </row>
    <row r="26" spans="1:5" x14ac:dyDescent="0.25">
      <c r="A26" s="65" t="s">
        <v>12</v>
      </c>
      <c r="B26" s="65" t="s">
        <v>509</v>
      </c>
      <c r="C26" s="65">
        <f t="shared" ca="1" si="0"/>
        <v>0</v>
      </c>
      <c r="D26" s="66">
        <f ca="1">IF(D49=0, COUNTA(INDIRECT(E26))-1,0)</f>
        <v>0</v>
      </c>
      <c r="E26" s="65" t="s">
        <v>510</v>
      </c>
    </row>
    <row r="27" spans="1:5" x14ac:dyDescent="0.25">
      <c r="A27" s="65" t="s">
        <v>79</v>
      </c>
      <c r="B27" s="65" t="s">
        <v>79</v>
      </c>
      <c r="C27" s="65">
        <f t="shared" ca="1" si="0"/>
        <v>0</v>
      </c>
      <c r="D27" s="66">
        <f ca="1">COUNT(_xlfn.UNIQUE(INDIRECT(E27)))</f>
        <v>0</v>
      </c>
      <c r="E27" s="65" t="s">
        <v>511</v>
      </c>
    </row>
    <row r="28" spans="1:5" x14ac:dyDescent="0.25">
      <c r="A28" s="65" t="s">
        <v>79</v>
      </c>
      <c r="B28" s="65" t="s">
        <v>512</v>
      </c>
      <c r="C28" s="65">
        <f t="shared" ca="1" si="0"/>
        <v>0</v>
      </c>
      <c r="D28" s="66">
        <f ca="1">COUNTA(INDIRECT(E28))-1</f>
        <v>0</v>
      </c>
      <c r="E28" s="65" t="s">
        <v>513</v>
      </c>
    </row>
    <row r="29" spans="1:5" x14ac:dyDescent="0.25">
      <c r="A29" s="65" t="s">
        <v>79</v>
      </c>
      <c r="B29" s="65" t="s">
        <v>483</v>
      </c>
      <c r="C29" s="65">
        <f t="shared" ca="1" si="0"/>
        <v>0</v>
      </c>
      <c r="D29" s="66">
        <f ca="1">IF(D21=0, COUNTA(_xlfn.UNIQUE(INDIRECT(E29)))-2,0)</f>
        <v>0</v>
      </c>
      <c r="E29" s="65" t="s">
        <v>513</v>
      </c>
    </row>
    <row r="30" spans="1:5" x14ac:dyDescent="0.25">
      <c r="A30" s="65" t="s">
        <v>79</v>
      </c>
      <c r="B30" s="65" t="s">
        <v>514</v>
      </c>
      <c r="C30" s="65">
        <f t="shared" ca="1" si="0"/>
        <v>0</v>
      </c>
      <c r="D30" s="66">
        <f ca="1">COUNTIF(INDIRECT(E30),  "&gt; 0")</f>
        <v>0</v>
      </c>
      <c r="E30" s="65" t="s">
        <v>515</v>
      </c>
    </row>
    <row r="31" spans="1:5" x14ac:dyDescent="0.25">
      <c r="A31" s="65" t="s">
        <v>79</v>
      </c>
      <c r="B31" s="65" t="s">
        <v>516</v>
      </c>
      <c r="C31" s="65">
        <f t="shared" ca="1" si="0"/>
        <v>0</v>
      </c>
      <c r="D31" s="66">
        <f ca="1">COUNTIF(INDIRECT(E31),  "&lt; 0")</f>
        <v>0</v>
      </c>
      <c r="E31" s="65" t="s">
        <v>515</v>
      </c>
    </row>
    <row r="32" spans="1:5" x14ac:dyDescent="0.25">
      <c r="A32" s="65" t="s">
        <v>79</v>
      </c>
      <c r="B32" s="65" t="s">
        <v>517</v>
      </c>
      <c r="C32" s="65">
        <f t="shared" ca="1" si="0"/>
        <v>0</v>
      </c>
      <c r="D32" s="66">
        <f ca="1">COUNTIF(INDIRECT(E32),  "&lt; 0")</f>
        <v>0</v>
      </c>
      <c r="E32" s="65" t="s">
        <v>518</v>
      </c>
    </row>
    <row r="33" spans="1:5" x14ac:dyDescent="0.25">
      <c r="A33" s="65" t="s">
        <v>519</v>
      </c>
      <c r="B33" s="65" t="s">
        <v>519</v>
      </c>
      <c r="C33" s="65">
        <f t="shared" ca="1" si="0"/>
        <v>0</v>
      </c>
      <c r="D33" s="66">
        <f ca="1">COUNTA(INDIRECT(E33))-1</f>
        <v>0</v>
      </c>
      <c r="E33" s="67" t="s">
        <v>520</v>
      </c>
    </row>
    <row r="34" spans="1:5" x14ac:dyDescent="0.25">
      <c r="A34" s="65" t="s">
        <v>519</v>
      </c>
      <c r="B34" s="65" t="s">
        <v>521</v>
      </c>
      <c r="C34" s="65">
        <f t="shared" ca="1" si="0"/>
        <v>0</v>
      </c>
      <c r="D34" s="66">
        <f ca="1">COUNTA(_xlfn.UNIQUE(INDIRECT(E34))) - 2</f>
        <v>0</v>
      </c>
      <c r="E34" s="67" t="s">
        <v>522</v>
      </c>
    </row>
    <row r="35" spans="1:5" x14ac:dyDescent="0.25">
      <c r="A35" s="65" t="s">
        <v>519</v>
      </c>
      <c r="B35" s="65" t="s">
        <v>523</v>
      </c>
      <c r="C35" s="65">
        <f t="shared" ref="C35:C52" ca="1" si="4">IF(D35&lt;0,0,D35)</f>
        <v>0</v>
      </c>
      <c r="D35" s="66">
        <f ca="1">COUNTA(_xlfn.UNIQUE(INDIRECT(E35))) - 2</f>
        <v>0</v>
      </c>
      <c r="E35" s="67" t="s">
        <v>524</v>
      </c>
    </row>
    <row r="36" spans="1:5" x14ac:dyDescent="0.25">
      <c r="A36" s="65" t="s">
        <v>525</v>
      </c>
      <c r="B36" s="65" t="s">
        <v>525</v>
      </c>
      <c r="C36" s="65">
        <f t="shared" ca="1" si="4"/>
        <v>0</v>
      </c>
      <c r="D36" s="66">
        <f ca="1">COUNTA(INDIRECT(E36))-1</f>
        <v>0</v>
      </c>
      <c r="E36" s="67" t="s">
        <v>526</v>
      </c>
    </row>
    <row r="37" spans="1:5" x14ac:dyDescent="0.25">
      <c r="A37" s="65" t="s">
        <v>525</v>
      </c>
      <c r="B37" s="65" t="s">
        <v>527</v>
      </c>
      <c r="C37" s="65">
        <f t="shared" ca="1" si="4"/>
        <v>0</v>
      </c>
      <c r="D37" s="66">
        <f ca="1">COUNTA(_xlfn.UNIQUE(INDIRECT(E37)))-2</f>
        <v>0</v>
      </c>
      <c r="E37" s="67" t="s">
        <v>528</v>
      </c>
    </row>
    <row r="38" spans="1:5" x14ac:dyDescent="0.25">
      <c r="A38" s="65" t="s">
        <v>525</v>
      </c>
      <c r="B38" s="65" t="s">
        <v>529</v>
      </c>
      <c r="C38" s="65">
        <f t="shared" ca="1" si="4"/>
        <v>0</v>
      </c>
      <c r="D38" s="66">
        <f ca="1">COUNTIF(INDIRECT(E38),"*Join*")</f>
        <v>0</v>
      </c>
      <c r="E38" s="67" t="s">
        <v>528</v>
      </c>
    </row>
    <row r="39" spans="1:5" x14ac:dyDescent="0.25">
      <c r="A39" s="65" t="s">
        <v>525</v>
      </c>
      <c r="B39" s="65" t="s">
        <v>530</v>
      </c>
      <c r="C39" s="65">
        <f t="shared" ca="1" si="4"/>
        <v>0</v>
      </c>
      <c r="D39" s="66">
        <f ca="1">COUNTIF(INDIRECT(E39),"*Drop*")</f>
        <v>0</v>
      </c>
      <c r="E39" s="67" t="s">
        <v>528</v>
      </c>
    </row>
    <row r="40" spans="1:5" x14ac:dyDescent="0.25">
      <c r="A40" s="65" t="s">
        <v>525</v>
      </c>
      <c r="B40" s="65" t="s">
        <v>531</v>
      </c>
      <c r="C40" s="65">
        <f t="shared" ca="1" si="4"/>
        <v>0</v>
      </c>
      <c r="D40" s="66">
        <f ca="1">D36-D38-D39</f>
        <v>0</v>
      </c>
      <c r="E40" s="67" t="s">
        <v>532</v>
      </c>
    </row>
    <row r="41" spans="1:5" x14ac:dyDescent="0.25">
      <c r="A41" s="65" t="s">
        <v>10</v>
      </c>
      <c r="B41" s="65" t="s">
        <v>10</v>
      </c>
      <c r="C41" s="65">
        <f t="shared" ca="1" si="4"/>
        <v>0</v>
      </c>
      <c r="D41" s="66">
        <f ca="1">COUNTA(INDIRECT(E41))-1</f>
        <v>0</v>
      </c>
      <c r="E41" s="65" t="s">
        <v>533</v>
      </c>
    </row>
    <row r="42" spans="1:5" x14ac:dyDescent="0.25">
      <c r="A42" s="65" t="s">
        <v>10</v>
      </c>
      <c r="B42" s="65" t="s">
        <v>509</v>
      </c>
      <c r="C42" s="65">
        <f t="shared" ca="1" si="4"/>
        <v>0</v>
      </c>
      <c r="D42" s="66">
        <f ca="1">IF(D49=0,COUNTA(INDIRECT(E42)) - 1,0)</f>
        <v>0</v>
      </c>
      <c r="E42" s="65" t="s">
        <v>534</v>
      </c>
    </row>
    <row r="43" spans="1:5" x14ac:dyDescent="0.25">
      <c r="A43" s="65" t="s">
        <v>535</v>
      </c>
      <c r="B43" s="65" t="s">
        <v>535</v>
      </c>
      <c r="C43" s="65">
        <f t="shared" ca="1" si="4"/>
        <v>0</v>
      </c>
      <c r="D43" s="66">
        <f ca="1">COUNTA(INDIRECT(E43))-1</f>
        <v>0</v>
      </c>
      <c r="E43" s="67" t="s">
        <v>536</v>
      </c>
    </row>
    <row r="44" spans="1:5" x14ac:dyDescent="0.25">
      <c r="A44" s="65" t="s">
        <v>537</v>
      </c>
      <c r="B44" s="65" t="s">
        <v>537</v>
      </c>
      <c r="C44" s="65">
        <f t="shared" ca="1" si="4"/>
        <v>0</v>
      </c>
      <c r="D44" s="66">
        <f ca="1">COUNTA(INDIRECT(E44))-1</f>
        <v>0</v>
      </c>
      <c r="E44" s="67" t="s">
        <v>538</v>
      </c>
    </row>
    <row r="45" spans="1:5" x14ac:dyDescent="0.25">
      <c r="A45" s="65" t="s">
        <v>539</v>
      </c>
      <c r="B45" s="65" t="s">
        <v>539</v>
      </c>
      <c r="C45" s="65">
        <f t="shared" ca="1" si="4"/>
        <v>0</v>
      </c>
      <c r="D45" s="66">
        <f ca="1">COUNTA(INDIRECT(E45))-1</f>
        <v>0</v>
      </c>
      <c r="E45" s="67" t="s">
        <v>540</v>
      </c>
    </row>
    <row r="46" spans="1:5" x14ac:dyDescent="0.25">
      <c r="A46" s="65" t="s">
        <v>541</v>
      </c>
      <c r="B46" s="65" t="s">
        <v>542</v>
      </c>
      <c r="C46" s="65">
        <f t="shared" ca="1" si="4"/>
        <v>0</v>
      </c>
      <c r="D46" s="66" cm="1">
        <f t="array" aca="1" ref="D46" ca="1">MAX(LEN((INDIRECT(E46))))</f>
        <v>0</v>
      </c>
      <c r="E46" s="67" t="s">
        <v>543</v>
      </c>
    </row>
    <row r="47" spans="1:5" x14ac:dyDescent="0.25">
      <c r="A47" s="65" t="s">
        <v>541</v>
      </c>
      <c r="B47" s="65" t="s">
        <v>541</v>
      </c>
      <c r="C47" s="65">
        <f t="shared" ca="1" si="4"/>
        <v>0</v>
      </c>
      <c r="D47" s="66">
        <f t="shared" ref="D47:D52" ca="1" si="5">COUNTA(INDIRECT(E47))-1</f>
        <v>0</v>
      </c>
      <c r="E47" s="67" t="s">
        <v>544</v>
      </c>
    </row>
    <row r="48" spans="1:5" x14ac:dyDescent="0.25">
      <c r="A48" s="65" t="s">
        <v>545</v>
      </c>
      <c r="B48" s="65" t="s">
        <v>545</v>
      </c>
      <c r="C48" s="65">
        <f t="shared" ca="1" si="4"/>
        <v>0</v>
      </c>
      <c r="D48" s="66">
        <f t="shared" ca="1" si="5"/>
        <v>0</v>
      </c>
      <c r="E48" s="67" t="s">
        <v>546</v>
      </c>
    </row>
    <row r="49" spans="1:5" x14ac:dyDescent="0.25">
      <c r="A49" s="65" t="s">
        <v>14</v>
      </c>
      <c r="B49" s="65" t="s">
        <v>14</v>
      </c>
      <c r="C49" s="65">
        <f t="shared" ca="1" si="4"/>
        <v>0</v>
      </c>
      <c r="D49" s="66">
        <f t="shared" ca="1" si="5"/>
        <v>0</v>
      </c>
      <c r="E49" s="65" t="s">
        <v>547</v>
      </c>
    </row>
    <row r="50" spans="1:5" x14ac:dyDescent="0.25">
      <c r="A50" s="65" t="s">
        <v>483</v>
      </c>
      <c r="B50" s="65" t="s">
        <v>483</v>
      </c>
      <c r="C50" s="65">
        <f t="shared" ca="1" si="4"/>
        <v>0</v>
      </c>
      <c r="D50" s="66">
        <f t="shared" ca="1" si="5"/>
        <v>0</v>
      </c>
      <c r="E50" s="67" t="s">
        <v>548</v>
      </c>
    </row>
    <row r="51" spans="1:5" x14ac:dyDescent="0.25">
      <c r="A51" s="65" t="s">
        <v>549</v>
      </c>
      <c r="B51" s="65" t="s">
        <v>549</v>
      </c>
      <c r="C51" s="65">
        <f t="shared" ca="1" si="4"/>
        <v>0</v>
      </c>
      <c r="D51" s="66">
        <f t="shared" ca="1" si="5"/>
        <v>0</v>
      </c>
      <c r="E51" s="67" t="s">
        <v>550</v>
      </c>
    </row>
    <row r="52" spans="1:5" x14ac:dyDescent="0.25">
      <c r="A52" s="65" t="s">
        <v>7</v>
      </c>
      <c r="B52" s="65" t="s">
        <v>7</v>
      </c>
      <c r="C52" s="65">
        <f t="shared" ca="1" si="4"/>
        <v>0</v>
      </c>
      <c r="D52" s="66">
        <f t="shared" ca="1" si="5"/>
        <v>0</v>
      </c>
      <c r="E52" s="65" t="s">
        <v>551</v>
      </c>
    </row>
    <row r="53" spans="1:5" x14ac:dyDescent="0.25">
      <c r="A53" s="65" t="s">
        <v>38</v>
      </c>
      <c r="B53" s="65" t="s">
        <v>542</v>
      </c>
      <c r="C53" s="65">
        <f t="shared" ref="C53" ca="1" si="6">IF(D53&lt;0,0,D53)</f>
        <v>0</v>
      </c>
      <c r="D53" s="66" cm="1">
        <f t="array" aca="1" ref="D53" ca="1">MAX(LEN((INDIRECT(E53))))</f>
        <v>0</v>
      </c>
      <c r="E53" s="67" t="s">
        <v>552</v>
      </c>
    </row>
  </sheetData>
  <sheetProtection algorithmName="SHA-512" hashValue="qusmRBuJqm0nNHVUnvhsG5fcJzJKfvm0GqrZvaZMWX7rUOmAYWww/hGOF+hxdZ5msElXnI2T0t0oUBomeF+Xnw==" saltValue="4/o9TBMPKMwGB7na5+qvhA==" spinCount="100000" sheet="1" autoFilter="0"/>
  <autoFilter ref="A1:J1" xr:uid="{B4A4997E-E08E-4A03-9DC3-F73337D25261}"/>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E20A3-6E0F-45CE-9F3C-DCAE9315B210}">
  <sheetPr codeName="Sheet28"/>
  <dimension ref="A1:BF1"/>
  <sheetViews>
    <sheetView workbookViewId="0">
      <selection activeCell="A2" sqref="A2"/>
    </sheetView>
  </sheetViews>
  <sheetFormatPr defaultColWidth="0" defaultRowHeight="14.25" x14ac:dyDescent="0.25"/>
  <cols>
    <col min="1" max="1" width="25.140625" style="1" customWidth="1"/>
    <col min="2" max="2" width="35.28515625" style="2" customWidth="1"/>
    <col min="3" max="7" width="25.140625" style="3" hidden="1" customWidth="1"/>
    <col min="8" max="8" width="25.140625" style="2" hidden="1" customWidth="1"/>
    <col min="9" max="10" width="25.140625" style="3" hidden="1" customWidth="1"/>
    <col min="11" max="11" width="25.140625" style="2" hidden="1" customWidth="1"/>
    <col min="12" max="28" width="25.140625" style="3" hidden="1" customWidth="1"/>
    <col min="29" max="58" width="0" style="3" hidden="1" customWidth="1"/>
    <col min="59" max="16384" width="25.140625" style="3" hidden="1"/>
  </cols>
  <sheetData>
    <row r="1" spans="1:18" s="41" customFormat="1" ht="15.75" x14ac:dyDescent="0.25">
      <c r="A1" s="39" t="s">
        <v>119</v>
      </c>
      <c r="B1" s="40" t="s">
        <v>395</v>
      </c>
      <c r="C1" s="50"/>
      <c r="D1" s="50"/>
      <c r="E1" s="50"/>
      <c r="F1" s="50"/>
      <c r="G1" s="50"/>
      <c r="H1" s="50"/>
      <c r="I1" s="50"/>
      <c r="J1" s="50"/>
      <c r="K1" s="50"/>
      <c r="L1" s="50"/>
      <c r="M1" s="50"/>
      <c r="N1" s="50"/>
      <c r="O1" s="50"/>
      <c r="P1" s="51"/>
      <c r="Q1" s="50"/>
      <c r="R1" s="50"/>
    </row>
  </sheetData>
  <sheetProtection algorithmName="SHA-512" hashValue="hzMh1VEEYORjfUWkDwbA01MGd6ZsdbG1LnvNDaxsdwvBbgLseTBzLaZGI5cN9y9iphXkwhedubvF0mBEJVCoxA==" saltValue="rVzJOYO7pgvw1nf8Teo2fw==" spinCount="100000" sheet="1" objects="1" scenarios="1" formatColumns="0" formatRows="0" insertRows="0" deleteRows="0" sort="0" autoFilter="0"/>
  <autoFilter ref="A1:BF1" xr:uid="{974E20A3-6E0F-45CE-9F3C-DCAE9315B210}"/>
  <conditionalFormatting sqref="A2:A1048576">
    <cfRule type="expression" dxfId="82" priority="5">
      <formula>AND(NOT(ISNUMBER(A2)),(A2&lt;&gt;""))</formula>
    </cfRule>
  </conditionalFormatting>
  <conditionalFormatting sqref="L2:L1048576">
    <cfRule type="expression" dxfId="80" priority="7">
      <formula>LEN(L2)&gt;50</formula>
    </cfRule>
  </conditionalFormatting>
  <conditionalFormatting sqref="O2:O1048576">
    <cfRule type="expression" dxfId="79" priority="6">
      <formula>AND(NOT(ISNUMBER(MATCH("*@*.?*",O2,0))),LEN(O2) &gt; 0)</formula>
    </cfRule>
  </conditionalFormatting>
  <conditionalFormatting sqref="Q2:R1048576">
    <cfRule type="expression" dxfId="78" priority="8">
      <formula>AND(NOT(ISNUMBER(MATCH("*@*.?*",Q2,0))),LEN(Q2) &gt; 0)</formula>
    </cfRule>
  </conditionalFormatting>
  <dataValidations count="12">
    <dataValidation type="textLength" allowBlank="1" showInputMessage="1" showErrorMessage="1" error="Max Length 150" prompt="Max Length 150" sqref="C2:D1048576" xr:uid="{D56B2D19-8773-4847-B109-66661729E9E3}">
      <formula1>0</formula1>
      <formula2>150</formula2>
    </dataValidation>
    <dataValidation type="custom" allowBlank="1" showInputMessage="1" showErrorMessage="1" error="Enter a valid email address" prompt="Enter a valid email address" sqref="O2:O1048576" xr:uid="{B05BCE15-F854-40F1-9BF6-CE22591C0B9E}">
      <formula1>ISNUMBER(MATCH("*@*.?*",O2,0))</formula1>
    </dataValidation>
    <dataValidation type="whole" allowBlank="1" showInputMessage="1" showErrorMessage="1" error="Must Exist on Organizartions Tab or Individuals Tab" prompt="Must Exist on Organizations Tab or Individuals Tab" sqref="A2:A1048576" xr:uid="{FB1AC21F-ED79-468C-81FD-FA5EA250F678}">
      <formula1>1</formula1>
      <formula2>2147483647</formula2>
    </dataValidation>
    <dataValidation type="textLength" allowBlank="1" showInputMessage="1" showErrorMessage="1" error="Max Length 150" promptTitle="City" prompt="Max Length 100" sqref="E2:E1048576" xr:uid="{BF8122F2-7BF1-42D7-8616-763EE9A2713D}">
      <formula1>0</formula1>
      <formula2>100</formula2>
    </dataValidation>
    <dataValidation type="textLength" allowBlank="1" showInputMessage="1" showErrorMessage="1" error="Max length 50" prompt="Max length 50" sqref="F2:F1048576 H2:H1048576" xr:uid="{C03893EF-F857-44D8-8A81-0316F58AE249}">
      <formula1>0</formula1>
      <formula2>50</formula2>
    </dataValidation>
    <dataValidation type="textLength" allowBlank="1" showInputMessage="1" showErrorMessage="1" error="Max length 75" prompt="Max length 75" sqref="G2:G1048576" xr:uid="{B8E5DD7E-D0D7-4FC9-B769-9823A26224E9}">
      <formula1>1</formula1>
      <formula2>75</formula2>
    </dataValidation>
    <dataValidation type="textLength" allowBlank="1" showInputMessage="1" showErrorMessage="1" error="Max length 10" prompt="Max length 10" sqref="I2:I1048576" xr:uid="{07FF8C78-CD90-4617-BFB9-F0676351879E}">
      <formula1>0</formula1>
      <formula2>10</formula2>
    </dataValidation>
    <dataValidation type="textLength" allowBlank="1" showInputMessage="1" showErrorMessage="1" error="Max length 75" prompt="Max length 75" sqref="J2:J1048576" xr:uid="{295A0CD3-ECD9-4E72-9957-A6DB1A7B13C0}">
      <formula1>0</formula1>
      <formula2>75</formula2>
    </dataValidation>
    <dataValidation allowBlank="1" showInputMessage="1" showErrorMessage="1" promptTitle="Phone" prompt="Phone Numbers only.  No labels or extensions" sqref="K2:K1048576" xr:uid="{33719CE3-A332-465F-BE74-E454214BCC0F}"/>
    <dataValidation allowBlank="1" showInputMessage="1" showErrorMessage="1" prompt="Numbers only.  No labels or extensions" sqref="M2:N1048576" xr:uid="{B75022F1-DBDF-4D27-B7F6-A835A06BF9D6}"/>
    <dataValidation type="list" allowBlank="1" showInputMessage="1" showErrorMessage="1" error="Y or N" prompt="Y or N" sqref="P2:P1048576" xr:uid="{DD0E0235-C1AE-47EF-A8E4-D0F7D569C2B5}">
      <formula1>"Y,N"</formula1>
    </dataValidation>
    <dataValidation type="custom" allowBlank="1" showInputMessage="1" showErrorMessage="1" error="Must be a valid email address and exists on the User tab" prompt="Must be a valid email address and exists on the User tab" sqref="Q2:R1048576" xr:uid="{C8F1A547-2066-408E-A37A-0EDE7EC3013B}">
      <formula1>ISNUMBER(MATCH("*@*.?*",Q2,0))</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4" id="{F85E0F1D-9F7A-4CF6-8753-D7DAB58C2C1D}">
            <xm:f>AND( NOT(ISNUMBER(MATCH(A2,Organizations!$A:$A,0))),ISNUMBER(A2), NOT(ISNUMBER(MATCH(A2,Individuals!$A:$A,0))))</xm:f>
            <x14:dxf>
              <fill>
                <patternFill>
                  <bgColor rgb="FFFF0000"/>
                </patternFill>
              </fill>
            </x14:dxf>
          </x14:cfRule>
          <xm:sqref>A2:A1048576</xm:sqref>
        </x14:conditionalFormatting>
        <x14:conditionalFormatting xmlns:xm="http://schemas.microsoft.com/office/excel/2006/main">
          <x14:cfRule type="expression" priority="3" id="{42A39AB9-5C50-4FE0-A5EC-864B4104505D}">
            <xm:f>AND(NOT(ISNUMBER(MATCH(B2,'Entity Type'!$A:$A,0))),LEN(B2)&gt;0)</xm:f>
            <x14:dxf>
              <fill>
                <patternFill>
                  <bgColor rgb="FFFF0000"/>
                </patternFill>
              </fill>
            </x14:dxf>
          </x14:cfRule>
          <xm:sqref>B2:B1048576</xm:sqref>
        </x14:conditionalFormatting>
        <x14:conditionalFormatting xmlns:xm="http://schemas.microsoft.com/office/excel/2006/main">
          <x14:cfRule type="expression" priority="10" id="{412FB394-78C1-41E6-B5DA-ABD83D87931A}">
            <xm:f>AND(NOT(ISNUMBER(MATCH(Q2,Users!$D:$D,0))),(Q2 &lt;&gt; ""))</xm:f>
            <x14:dxf>
              <fill>
                <patternFill>
                  <bgColor rgb="FFFF0000"/>
                </patternFill>
              </fill>
            </x14:dxf>
          </x14:cfRule>
          <xm:sqref>Q2:R1048576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Pick from list" prompt="Pick from list" xr:uid="{A3F31F9C-B4C1-4BAC-949D-04FC39CB26E8}">
          <x14:formula1>
            <xm:f>'Entity Type'!$A$2:$A$1048576</xm:f>
          </x14:formula1>
          <xm:sqref>B2:B1048576</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4B5C1-5A2E-43A7-850C-488F45ABFACA}">
  <sheetPr codeName="Sheet29"/>
  <dimension ref="A1:F1"/>
  <sheetViews>
    <sheetView workbookViewId="0">
      <selection activeCell="A2" sqref="A2"/>
    </sheetView>
  </sheetViews>
  <sheetFormatPr defaultColWidth="0" defaultRowHeight="14.25" x14ac:dyDescent="0.25"/>
  <cols>
    <col min="1" max="1" width="74" style="2" customWidth="1"/>
    <col min="2" max="2" width="35.28515625" style="2" hidden="1" customWidth="1"/>
    <col min="3" max="3" width="25.140625" style="2" hidden="1" customWidth="1"/>
    <col min="4" max="5" width="25.140625" style="3" hidden="1" customWidth="1"/>
    <col min="6" max="6" width="25.140625" style="2" hidden="1" customWidth="1"/>
    <col min="7" max="16384" width="25.140625" style="3" hidden="1"/>
  </cols>
  <sheetData>
    <row r="1" spans="1:2" s="41" customFormat="1" ht="15.75" x14ac:dyDescent="0.25">
      <c r="A1" s="40" t="s">
        <v>402</v>
      </c>
      <c r="B1" s="47" t="s">
        <v>395</v>
      </c>
    </row>
  </sheetData>
  <sheetProtection algorithmName="SHA-512" hashValue="nOH6eatzKjr+cVMgJdRVw05yoH9rGU60TDh8/Sekbkyzk4rMmvI4tW3vGFVReI2EgP6HfN5x2+lllGg+wqwVkQ==" saltValue="EoL4BfPZookl+kHgrSOOQw==" spinCount="100000" sheet="1" objects="1" scenarios="1" formatColumns="0" formatRows="0" insertRows="0" deleteRows="0" sort="0" autoFilter="0"/>
  <autoFilter ref="A1:F1" xr:uid="{A604B5C1-5A2E-43A7-850C-488F45ABFACA}"/>
  <conditionalFormatting sqref="A2:A1048576">
    <cfRule type="duplicateValues" dxfId="76" priority="1"/>
    <cfRule type="expression" dxfId="75" priority="12">
      <formula>LEN(A2) &gt; 254</formula>
    </cfRule>
  </conditionalFormatting>
  <conditionalFormatting sqref="G2:G1048576">
    <cfRule type="expression" dxfId="73" priority="15">
      <formula>LEN(G2)&gt;50</formula>
    </cfRule>
  </conditionalFormatting>
  <conditionalFormatting sqref="J2:J1048576">
    <cfRule type="expression" dxfId="72" priority="14">
      <formula>AND(NOT(ISNUMBER(MATCH("*@*.?*",J2,0))),LEN(J2) &gt; 0)</formula>
    </cfRule>
  </conditionalFormatting>
  <conditionalFormatting sqref="L2:M1048576">
    <cfRule type="expression" dxfId="71" priority="16">
      <formula>AND(NOT(ISNUMBER(MATCH("*@*.?*",L2,0))),LEN(L2) &gt; 0)</formula>
    </cfRule>
  </conditionalFormatting>
  <dataValidations count="10">
    <dataValidation type="custom" allowBlank="1" showInputMessage="1" showErrorMessage="1" error="Must be a valid email address and exists on the User tab" prompt="Must be a valid email address and exists on the User tab" sqref="L2:M1048576" xr:uid="{3D5E11D6-4562-4F6E-95C2-14160570DE33}">
      <formula1>ISNUMBER(MATCH("*@*.?*",L2,0))</formula1>
    </dataValidation>
    <dataValidation type="list" allowBlank="1" showInputMessage="1" showErrorMessage="1" error="Y or N" prompt="Y or N" sqref="K2:K1048576" xr:uid="{A19E58F6-42B3-464C-8EB9-BD007E002BDA}">
      <formula1>"Y,N"</formula1>
    </dataValidation>
    <dataValidation allowBlank="1" showInputMessage="1" showErrorMessage="1" prompt="Numbers only.  No labels or extensions" sqref="H2:I1048576" xr:uid="{DE8CA933-AF13-46E5-BCEA-78A94BD77B0C}"/>
    <dataValidation allowBlank="1" showInputMessage="1" showErrorMessage="1" promptTitle="Phone" prompt="Phone Numbers only.  No labels or extensions" sqref="F2:F1048576" xr:uid="{C9003C27-2B1B-4094-97AE-C0BC28C59447}"/>
    <dataValidation type="textLength" allowBlank="1" showInputMessage="1" showErrorMessage="1" error="Max length 75" prompt="Max length 75" sqref="E2:E1048576" xr:uid="{420F1098-10A7-4450-9D08-D3FD3E187319}">
      <formula1>0</formula1>
      <formula2>75</formula2>
    </dataValidation>
    <dataValidation type="textLength" allowBlank="1" showInputMessage="1" showErrorMessage="1" error="Max length 10" prompt="Max length 10" sqref="D2:D1048576" xr:uid="{6817CFFB-E86B-4C9A-AEFC-705CB2D0F833}">
      <formula1>0</formula1>
      <formula2>10</formula2>
    </dataValidation>
    <dataValidation type="textLength" allowBlank="1" showInputMessage="1" showErrorMessage="1" error="Max length 50" prompt="Max length 50" sqref="C2:C1048576" xr:uid="{F718CA85-9666-4805-B134-C7F41E3D7618}">
      <formula1>0</formula1>
      <formula2>50</formula2>
    </dataValidation>
    <dataValidation type="custom" allowBlank="1" showInputMessage="1" showErrorMessage="1" error="Enter a valid email address" prompt="Enter a valid email address" sqref="J2:J1048576" xr:uid="{4AAEBEC2-D408-49D8-8CF0-F412BB71C837}">
      <formula1>ISNUMBER(MATCH("*@*.?*",J2,0))</formula1>
    </dataValidation>
    <dataValidation type="textLength" allowBlank="1" showInputMessage="1" showErrorMessage="1" error="Max Length 254" prompt="Max Length 254" sqref="A3:A1048576" xr:uid="{6310FD0F-183E-415B-A495-03ADB1571C2F}">
      <formula1>0</formula1>
      <formula2>254</formula2>
    </dataValidation>
    <dataValidation type="textLength" allowBlank="1" showInputMessage="1" showErrorMessage="1" error="Max Length 254" prompt="Max Length 254, Suggested to use Formal Organization Name for the Accounting Package Name" sqref="A2" xr:uid="{8672EB87-2323-4BB7-8CB2-CC306218B94A}">
      <formula1>0</formula1>
      <formula2>254</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4C60F31F-E332-4B7A-B4A9-C1C303C3387C}">
            <xm:f>AND(NOT(ISNUMBER(MATCH(B2,'Entity Type'!$A:$A,0))),LEN(B2)&gt;0)</xm:f>
            <x14:dxf>
              <fill>
                <patternFill>
                  <bgColor rgb="FFFF0000"/>
                </patternFill>
              </fill>
            </x14:dxf>
          </x14:cfRule>
          <xm:sqref>B2:B1048576</xm:sqref>
        </x14:conditionalFormatting>
        <x14:conditionalFormatting xmlns:xm="http://schemas.microsoft.com/office/excel/2006/main">
          <x14:cfRule type="expression" priority="18" id="{68D17E20-D94E-4894-9ADF-F97308A649D8}">
            <xm:f>AND(NOT(ISNUMBER(MATCH(L2,Users!$D:$D,0))),(L2 &lt;&gt; ""))</xm:f>
            <x14:dxf>
              <fill>
                <patternFill>
                  <bgColor rgb="FFFF0000"/>
                </patternFill>
              </fill>
            </x14:dxf>
          </x14:cfRule>
          <xm:sqref>L2:M1048576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Pick from list" prompt="Pick from list" xr:uid="{E2D5484E-7BF8-4B1C-B0BA-921E84E67D70}">
          <x14:formula1>
            <xm:f>'Entity Type'!$A$2:$A$1048576</xm:f>
          </x14:formula1>
          <xm:sqref>B2:B1048576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B1514-5289-4E13-BC41-1897509D5B95}">
  <sheetPr codeName="Sheet30"/>
  <dimension ref="A1:XEZ1"/>
  <sheetViews>
    <sheetView workbookViewId="0">
      <selection activeCell="A2" sqref="A2"/>
    </sheetView>
  </sheetViews>
  <sheetFormatPr defaultColWidth="0" defaultRowHeight="14.25" x14ac:dyDescent="0.25"/>
  <cols>
    <col min="1" max="1" width="25.140625" style="2" customWidth="1"/>
    <col min="2" max="2" width="32.140625" style="2" customWidth="1"/>
    <col min="3" max="3" width="28.85546875" style="2" customWidth="1"/>
    <col min="4" max="9" width="25.140625" style="3" hidden="1" customWidth="1"/>
    <col min="10" max="10" width="25.140625" style="2" hidden="1" customWidth="1"/>
    <col min="11" max="12" width="25.140625" style="3" hidden="1" customWidth="1"/>
    <col min="13" max="13" width="25.140625" style="2" hidden="1" customWidth="1"/>
    <col min="14" max="20" width="25.140625" style="3" hidden="1" customWidth="1"/>
    <col min="21" max="27" width="0" style="3" hidden="1" customWidth="1"/>
    <col min="28" max="44" width="0" style="3" hidden="1"/>
    <col min="45" max="16378" width="25.140625" style="3" hidden="1"/>
    <col min="16379" max="16379" width="6.140625" style="3" hidden="1" customWidth="1"/>
    <col min="16380" max="16380" width="6.140625" style="3" hidden="1"/>
    <col min="16381" max="16384" width="25.140625" style="3" hidden="1"/>
  </cols>
  <sheetData>
    <row r="1" spans="1:3" s="41" customFormat="1" ht="31.5" x14ac:dyDescent="0.25">
      <c r="A1" s="48" t="s">
        <v>405</v>
      </c>
      <c r="B1" s="48" t="s">
        <v>2</v>
      </c>
      <c r="C1" s="49" t="s">
        <v>402</v>
      </c>
    </row>
  </sheetData>
  <sheetProtection algorithmName="SHA-512" hashValue="MDiqrLSJ9djFB9VxnEBuvhKD3jKGRAQ0gN5PCR47tmJmYH67Ykvr13xWRHKOI9UbdbNVfs8NmuGaqzwYOfNZ+g==" saltValue="C5YmXWFLpLjQAxr61ivnSw==" spinCount="100000" sheet="1" objects="1" scenarios="1" formatColumns="0" formatRows="0" insertRows="0" deleteRows="0" sort="0" autoFilter="0"/>
  <autoFilter ref="A1:XEZ1" xr:uid="{FF0B1514-5289-4E13-BC41-1897509D5B95}"/>
  <conditionalFormatting sqref="A2:A1048576">
    <cfRule type="duplicateValues" dxfId="69" priority="2"/>
    <cfRule type="expression" dxfId="68" priority="8">
      <formula>LEN(A2) &gt; 50</formula>
    </cfRule>
  </conditionalFormatting>
  <conditionalFormatting sqref="B2:B1048576">
    <cfRule type="expression" dxfId="67" priority="5">
      <formula>LEN(B2)&gt;150</formula>
    </cfRule>
  </conditionalFormatting>
  <conditionalFormatting sqref="D2:D1048576">
    <cfRule type="expression" dxfId="65" priority="11">
      <formula>AND(ISERR(DATEVALUE(D2)),LEN(D2)&gt;0)</formula>
    </cfRule>
  </conditionalFormatting>
  <conditionalFormatting sqref="N2:N1048576">
    <cfRule type="expression" dxfId="64" priority="10">
      <formula>LEN(N2)&gt;50</formula>
    </cfRule>
  </conditionalFormatting>
  <conditionalFormatting sqref="Q2:Q1048576">
    <cfRule type="expression" dxfId="63" priority="9">
      <formula>AND(NOT(ISNUMBER(MATCH("*@*.?*",Q2,0))),LEN(Q2) &gt; 0)</formula>
    </cfRule>
  </conditionalFormatting>
  <conditionalFormatting sqref="S2:T1048576">
    <cfRule type="expression" dxfId="62" priority="12">
      <formula>AND(NOT(ISNUMBER(MATCH("*@*.?*",S2,0))),LEN(S2) &gt; 0)</formula>
    </cfRule>
  </conditionalFormatting>
  <dataValidations count="14">
    <dataValidation type="textLength" allowBlank="1" showInputMessage="1" showErrorMessage="1" error="max length 150" prompt="max length 150" sqref="B2:B1048576" xr:uid="{D6295D1D-4C57-43BE-BA1A-25AAD23DA783}">
      <formula1>0</formula1>
      <formula2>150</formula2>
    </dataValidation>
    <dataValidation type="custom" allowBlank="1" showInputMessage="1" showErrorMessage="1" error="Must be a valid email address and exists on the User tab" prompt="Must be a valid email address and exists on the User tab" sqref="S2:T1048576" xr:uid="{19B844B8-E703-42E8-9D8D-01027333F07E}">
      <formula1>ISNUMBER(MATCH("*@*.?*",S2,0))</formula1>
    </dataValidation>
    <dataValidation type="list" allowBlank="1" showInputMessage="1" showErrorMessage="1" error="Y or N" prompt="Y or N" sqref="R2:R1048576" xr:uid="{10C326E6-F697-4991-BBFE-546F1D9C7083}">
      <formula1>"Y,N"</formula1>
    </dataValidation>
    <dataValidation allowBlank="1" showInputMessage="1" showErrorMessage="1" prompt="Numbers only.  No labels or extensions" sqref="O2:P1048576" xr:uid="{27BEA8B4-EDD6-4C49-9A06-C020643AFB5B}"/>
    <dataValidation allowBlank="1" showInputMessage="1" showErrorMessage="1" promptTitle="Phone" prompt="Phone Numbers only.  No labels or extensions" sqref="M2:M1048576" xr:uid="{8B3F2678-1EC0-4960-A677-A6A4FA253D99}"/>
    <dataValidation type="textLength" allowBlank="1" showInputMessage="1" showErrorMessage="1" error="Max length 75" prompt="Max length 75" sqref="L2:L1048576" xr:uid="{59367928-FBAB-4832-A3A1-BFEFBFEAE0C4}">
      <formula1>0</formula1>
      <formula2>75</formula2>
    </dataValidation>
    <dataValidation type="textLength" allowBlank="1" showInputMessage="1" showErrorMessage="1" error="Max length 10" prompt="Max length 10" sqref="K2:K1048576" xr:uid="{1DB8FF6A-2B03-48B9-B965-89CF681C052D}">
      <formula1>0</formula1>
      <formula2>10</formula2>
    </dataValidation>
    <dataValidation type="textLength" allowBlank="1" showInputMessage="1" showErrorMessage="1" error="Max length 75" prompt="Max length 75" sqref="I2:I1048576" xr:uid="{719EF999-AD8B-4851-9BBA-1DA5BDCC4F0B}">
      <formula1>1</formula1>
      <formula2>75</formula2>
    </dataValidation>
    <dataValidation type="textLength" allowBlank="1" showInputMessage="1" showErrorMessage="1" error="Max length 50" prompt="Max length 50" sqref="H2:H1048576 J2:J1048576" xr:uid="{2D525977-4A61-4C8E-BAFA-D4AF563417BA}">
      <formula1>0</formula1>
      <formula2>50</formula2>
    </dataValidation>
    <dataValidation type="textLength" allowBlank="1" showInputMessage="1" showErrorMessage="1" error="Max Length 150" promptTitle="City" prompt="Max Length 100" sqref="G2:G1048576" xr:uid="{676BC885-BE42-4BE2-A726-9EF169E96397}">
      <formula1>0</formula1>
      <formula2>100</formula2>
    </dataValidation>
    <dataValidation type="textLength" allowBlank="1" showInputMessage="1" showErrorMessage="1" error="Max Length 150" prompt="Max Length 150" sqref="E2:F1048576" xr:uid="{9C149F11-E9CC-4731-9776-F7567BBF3781}">
      <formula1>0</formula1>
      <formula2>150</formula2>
    </dataValidation>
    <dataValidation type="custom" allowBlank="1" showInputMessage="1" showErrorMessage="1" error="Enter a valid email address" prompt="Enter a valid email address" sqref="Q2:Q1048576" xr:uid="{3E7234B4-E66F-456A-9AB0-B328504F5ED1}">
      <formula1>ISNUMBER(MATCH("*@*.?*",Q2,0))</formula1>
    </dataValidation>
    <dataValidation type="textLength" allowBlank="1" showInputMessage="1" showErrorMessage="1" error="Max Length 50" prompt="Max Length 50" sqref="A2:A1048576" xr:uid="{DC7CAEF4-6878-4FD3-90F6-0FEF8CAEA99E}">
      <formula1>0</formula1>
      <formula2>50</formula2>
    </dataValidation>
    <dataValidation type="date" allowBlank="1" showInputMessage="1" showErrorMessage="1" error="Must be a valid date" prompt="Must be a valid date" sqref="D2:D1048576" xr:uid="{627A7EC5-BBB0-417D-9DD2-873EA03509AD}">
      <formula1>1</formula1>
      <formula2>73050</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05A4D146-EADB-4D96-AE2A-3522C1E414CD}">
            <xm:f>AND(NOT(ISNUMBER(MATCH(C2,'Accounting Packages'!$A:$A,0))),LEN(C2)&gt;0)</xm:f>
            <x14:dxf>
              <fill>
                <patternFill>
                  <bgColor rgb="FFFF0000"/>
                </patternFill>
              </fill>
            </x14:dxf>
          </x14:cfRule>
          <xm:sqref>C2:C1048576</xm:sqref>
        </x14:conditionalFormatting>
        <x14:conditionalFormatting xmlns:xm="http://schemas.microsoft.com/office/excel/2006/main">
          <x14:cfRule type="expression" priority="14" id="{95F78D8D-00E6-4448-AF74-C8B0FC1514C5}">
            <xm:f>AND(NOT(ISNUMBER(MATCH(S2,Users!$D:$D,0))),(S2 &lt;&gt; ""))</xm:f>
            <x14:dxf>
              <fill>
                <patternFill>
                  <bgColor rgb="FFFF0000"/>
                </patternFill>
              </fill>
            </x14:dxf>
          </x14:cfRule>
          <xm:sqref>S2:T1048576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Pick from List" prompt="Pick from List" xr:uid="{48EFACB0-B732-4E94-89D2-2BD55F6E7F7F}">
          <x14:formula1>
            <xm:f>'Accounting Packages'!$A$2:$A$1048576</xm:f>
          </x14:formula1>
          <xm:sqref>C2:C1048576</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FB521-1499-4D3B-BF33-3F31D7561856}">
  <sheetPr codeName="Sheet32"/>
  <dimension ref="A1:XFC1"/>
  <sheetViews>
    <sheetView workbookViewId="0">
      <selection activeCell="A2" sqref="A2"/>
    </sheetView>
  </sheetViews>
  <sheetFormatPr defaultColWidth="0" defaultRowHeight="14.25" x14ac:dyDescent="0.25"/>
  <cols>
    <col min="1" max="1" width="53.42578125" style="2" customWidth="1"/>
    <col min="2" max="2" width="41.140625" style="2" customWidth="1"/>
    <col min="3" max="3" width="28.85546875" style="2" customWidth="1"/>
    <col min="4" max="6" width="35.28515625" style="2" customWidth="1"/>
    <col min="7" max="7" width="11.85546875" style="2" customWidth="1"/>
    <col min="8" max="13" width="25.140625" style="3" hidden="1" customWidth="1"/>
    <col min="14" max="14" width="25.140625" style="2" hidden="1" customWidth="1"/>
    <col min="15" max="16" width="25.140625" style="3" hidden="1" customWidth="1"/>
    <col min="17" max="17" width="25.140625" style="2" hidden="1" customWidth="1"/>
    <col min="18" max="24" width="25.140625" style="3" hidden="1" customWidth="1"/>
    <col min="25" max="31" width="0" style="3" hidden="1" customWidth="1"/>
    <col min="32" max="48" width="0" style="3" hidden="1"/>
    <col min="49" max="16382" width="25.140625" style="3" hidden="1"/>
    <col min="16383" max="16383" width="25.140625" style="3" hidden="1" customWidth="1"/>
    <col min="16384" max="16384" width="6.140625" style="3" hidden="1"/>
  </cols>
  <sheetData>
    <row r="1" spans="1:7" s="41" customFormat="1" ht="31.5" x14ac:dyDescent="0.25">
      <c r="A1" s="48" t="s">
        <v>415</v>
      </c>
      <c r="B1" s="48" t="s">
        <v>417</v>
      </c>
      <c r="C1" s="49" t="s">
        <v>402</v>
      </c>
      <c r="D1" s="49" t="s">
        <v>411</v>
      </c>
      <c r="E1" s="49" t="s">
        <v>413</v>
      </c>
      <c r="F1" s="49" t="s">
        <v>421</v>
      </c>
      <c r="G1" s="48" t="s">
        <v>299</v>
      </c>
    </row>
  </sheetData>
  <sheetProtection algorithmName="SHA-512" hashValue="3xfHY59Mnl2EUYpz4iulzhrJmUdUcWn3PSmiMo4arXpLCA1PeNfqpHge0nOjZK44FSr+kK7DPvE717rzcFA3Nw==" saltValue="lng9zKieQ/ClYLW9vziSSw==" spinCount="100000" sheet="1" objects="1" scenarios="1" formatColumns="0" formatRows="0" insertRows="0" deleteRows="0" sort="0" autoFilter="0"/>
  <autoFilter ref="A1:XFC1" xr:uid="{724FB521-1499-4D3B-BF33-3F31D7561856}"/>
  <phoneticPr fontId="10" type="noConversion"/>
  <conditionalFormatting sqref="A2:A1048576">
    <cfRule type="duplicateValues" dxfId="60" priority="4"/>
    <cfRule type="expression" dxfId="59" priority="13">
      <formula>LEN(A2) &gt; 254</formula>
    </cfRule>
  </conditionalFormatting>
  <conditionalFormatting sqref="B2:B1048576">
    <cfRule type="expression" dxfId="58" priority="5">
      <formula>le(B2)&gt;254</formula>
    </cfRule>
  </conditionalFormatting>
  <conditionalFormatting sqref="G2:G1048576">
    <cfRule type="expression" dxfId="53" priority="7">
      <formula>AND(NOT(OR(G2="Y",G2="N")),LEN(G2)&gt;0)</formula>
    </cfRule>
  </conditionalFormatting>
  <conditionalFormatting sqref="H2:H1048576">
    <cfRule type="expression" dxfId="52" priority="16">
      <formula>AND(ISERR(DATEVALUE(H2)),LEN(H2)&gt;0)</formula>
    </cfRule>
  </conditionalFormatting>
  <conditionalFormatting sqref="R2:R1048576">
    <cfRule type="expression" dxfId="51" priority="15">
      <formula>LEN(R2)&gt;50</formula>
    </cfRule>
  </conditionalFormatting>
  <conditionalFormatting sqref="U2:U1048576">
    <cfRule type="expression" dxfId="50" priority="14">
      <formula>AND(NOT(ISNUMBER(MATCH("*@*.?*",U2,0))),LEN(U2) &gt; 0)</formula>
    </cfRule>
  </conditionalFormatting>
  <conditionalFormatting sqref="W2:X1048576">
    <cfRule type="expression" dxfId="49" priority="17">
      <formula>AND(NOT(ISNUMBER(MATCH("*@*.?*",W2,0))),LEN(W2) &gt; 0)</formula>
    </cfRule>
  </conditionalFormatting>
  <dataValidations count="16">
    <dataValidation type="custom" allowBlank="1" showInputMessage="1" showErrorMessage="1" error="Must be a valid email address and exists on the User tab" prompt="Must be a valid email address and exists on the User tab" sqref="W2:X1048576" xr:uid="{F094ABFC-A154-4CDD-9152-7F7C6DDEE643}">
      <formula1>ISNUMBER(MATCH("*@*.?*",W2,0))</formula1>
    </dataValidation>
    <dataValidation type="list" allowBlank="1" showInputMessage="1" showErrorMessage="1" error="Y or N" prompt="Y or N" sqref="V2:V1048576" xr:uid="{8C8149B8-1624-4A38-8DC2-0C55FF6D663E}">
      <formula1>"Y,N"</formula1>
    </dataValidation>
    <dataValidation allowBlank="1" showInputMessage="1" showErrorMessage="1" prompt="Numbers only.  No labels or extensions" sqref="S2:T1048576" xr:uid="{FB0A3ABA-433D-4154-9CE1-1C4E274C5C7D}"/>
    <dataValidation allowBlank="1" showInputMessage="1" showErrorMessage="1" promptTitle="Phone" prompt="Phone Numbers only.  No labels or extensions" sqref="Q2:Q1048576" xr:uid="{A0813D2F-0DA6-4750-8310-E9D67CC46269}"/>
    <dataValidation type="textLength" allowBlank="1" showInputMessage="1" showErrorMessage="1" error="Max length 75" prompt="Max length 75" sqref="P2:P1048576" xr:uid="{A18CA81C-5135-4912-BA77-279B73DC79B8}">
      <formula1>0</formula1>
      <formula2>75</formula2>
    </dataValidation>
    <dataValidation type="textLength" allowBlank="1" showInputMessage="1" showErrorMessage="1" error="Max length 10" prompt="Max length 10" sqref="O2:O1048576" xr:uid="{A4854B8B-8F8C-4737-B5B2-4C48A56D45EB}">
      <formula1>0</formula1>
      <formula2>10</formula2>
    </dataValidation>
    <dataValidation type="textLength" allowBlank="1" showInputMessage="1" showErrorMessage="1" error="Max length 75" prompt="Max length 75" sqref="M2:M1048576" xr:uid="{E660FF2B-769D-440F-9918-04D4B6981CB6}">
      <formula1>1</formula1>
      <formula2>75</formula2>
    </dataValidation>
    <dataValidation type="textLength" allowBlank="1" showInputMessage="1" showErrorMessage="1" error="Max length 50" prompt="Max length 50" sqref="L2:L1048576 N2:N1048576" xr:uid="{A3D6983F-CB5E-448A-9A59-C0501E2CFFE7}">
      <formula1>0</formula1>
      <formula2>50</formula2>
    </dataValidation>
    <dataValidation type="textLength" allowBlank="1" showInputMessage="1" showErrorMessage="1" error="Max Length 150" promptTitle="City" prompt="Max Length 100" sqref="K2:K1048576" xr:uid="{AB2F90B0-DE5D-4037-9F84-892FEB8195D5}">
      <formula1>0</formula1>
      <formula2>100</formula2>
    </dataValidation>
    <dataValidation type="textLength" allowBlank="1" showInputMessage="1" showErrorMessage="1" error="Max Length 150" prompt="Max Length 150" sqref="I2:J1048576" xr:uid="{E357190D-35FB-4A94-8684-F84EDBACF8FF}">
      <formula1>0</formula1>
      <formula2>150</formula2>
    </dataValidation>
    <dataValidation type="custom" allowBlank="1" showInputMessage="1" showErrorMessage="1" error="Enter a valid email address" prompt="Enter a valid email address" sqref="U2:U1048576" xr:uid="{5D35722A-054F-481A-AB29-34C94DC4207C}">
      <formula1>ISNUMBER(MATCH("*@*.?*",U2,0))</formula1>
    </dataValidation>
    <dataValidation type="textLength" allowBlank="1" showInputMessage="1" showErrorMessage="1" error="Max Length 100" prompt="Max Length 100" sqref="A2:A1048576" xr:uid="{7C16F7AA-8D79-457E-9DC3-C3E296110F3B}">
      <formula1>0</formula1>
      <formula2>100</formula2>
    </dataValidation>
    <dataValidation type="date" allowBlank="1" showInputMessage="1" showErrorMessage="1" error="Must be a valid date" prompt="Must be a valid date" sqref="H2:H1048576" xr:uid="{BAD539CC-F226-4AF8-BA87-5A6CB0EA83F7}">
      <formula1>1</formula1>
      <formula2>73050</formula2>
    </dataValidation>
    <dataValidation type="list" allowBlank="1" showInputMessage="1" showErrorMessage="1" error="Pick from List" prompt="Pick From List" sqref="G2:G1048576" xr:uid="{96FAC541-046D-4596-BD51-EA05F1E29471}">
      <formula1>"Y,N"</formula1>
    </dataValidation>
    <dataValidation type="textLength" allowBlank="1" showInputMessage="1" showErrorMessage="1" error="Max Length 254_x000a_" prompt="Max Length 254" sqref="B2:B1048576" xr:uid="{7ED6FD51-9577-4690-B2E9-029512551A4B}">
      <formula1>0</formula1>
      <formula2>254</formula2>
    </dataValidation>
    <dataValidation allowBlank="1" showInputMessage="1" showErrorMessage="1" prompt="Invoice Message is commonly used for tax deductible verbiage." sqref="F2" xr:uid="{506642C1-3A24-4CF3-B9D4-7E199C1B3532}"/>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0" id="{F79D17C5-EB1A-47E2-B897-185424CD7FDF}">
            <xm:f>AND(NOT(ISNUMBER(MATCH(C2,'Accounting Packages'!$A:$A,0))),LEN(C2)&gt;0)</xm:f>
            <x14:dxf>
              <fill>
                <patternFill>
                  <bgColor rgb="FFFF0000"/>
                </patternFill>
              </fill>
            </x14:dxf>
          </x14:cfRule>
          <xm:sqref>C2:C1048576</xm:sqref>
        </x14:conditionalFormatting>
        <x14:conditionalFormatting xmlns:xm="http://schemas.microsoft.com/office/excel/2006/main">
          <x14:cfRule type="expression" priority="51" id="{9080B9B4-4B64-4246-9E49-C52BBFC645DD}">
            <xm:f>AND(NOT(C2 = VLOOKUP(D2,'Account Codes'!$A:$C,4,FALSE)),LEN(C2)&gt;0)</xm:f>
            <x14:dxf>
              <fill>
                <patternFill>
                  <bgColor rgb="FFFF0000"/>
                </patternFill>
              </fill>
            </x14:dxf>
          </x14:cfRule>
          <x14:cfRule type="expression" priority="52" id="{8A88D231-46C3-4C44-B038-D308BCFE8D51}">
            <xm:f>AND(NOT(ISNUMBER(MATCH(D2,'Account Codes'!$A:$A,0))),LEN(D2)&gt;0)</xm:f>
            <x14:dxf>
              <fill>
                <patternFill>
                  <bgColor rgb="FFFF0000"/>
                </patternFill>
              </fill>
            </x14:dxf>
          </x14:cfRule>
          <xm:sqref>D2:D1048576</xm:sqref>
        </x14:conditionalFormatting>
        <x14:conditionalFormatting xmlns:xm="http://schemas.microsoft.com/office/excel/2006/main">
          <x14:cfRule type="expression" priority="1" id="{FEF39648-BBA7-4B0E-9DF9-E769AFEEE318}">
            <xm:f>AND(NOT(C2 = VLOOKUP(E2,'Account Codes'!$A:$C,4,FALSE)),LEN(C2)&gt;0)</xm:f>
            <x14:dxf>
              <fill>
                <patternFill>
                  <bgColor rgb="FFFF0000"/>
                </patternFill>
              </fill>
            </x14:dxf>
          </x14:cfRule>
          <xm:sqref>E2:E1048576</xm:sqref>
        </x14:conditionalFormatting>
        <x14:conditionalFormatting xmlns:xm="http://schemas.microsoft.com/office/excel/2006/main">
          <x14:cfRule type="expression" priority="19" id="{B7D9C894-168F-4690-AF18-C64F3F049058}">
            <xm:f>AND(NOT(ISNUMBER(MATCH(W2,Users!$D:$D,0))),(W2 &lt;&gt; ""))</xm:f>
            <x14:dxf>
              <fill>
                <patternFill>
                  <bgColor rgb="FFFF0000"/>
                </patternFill>
              </fill>
            </x14:dxf>
          </x14:cfRule>
          <xm:sqref>W2:X1048576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error="Pick from list" prompt="Pick from list_x000a__x000a_Must be correct Accounting Package" xr:uid="{71A9E607-4D11-4554-8665-940F95FE8324}">
          <x14:formula1>
            <xm:f>'Account Codes'!$A$2:$A$1048576</xm:f>
          </x14:formula1>
          <xm:sqref>D2:E1048576</xm:sqref>
        </x14:dataValidation>
        <x14:dataValidation type="list" allowBlank="1" showInputMessage="1" showErrorMessage="1" error="Pick from List" prompt="Pick from List" xr:uid="{B766663C-7134-412B-83F2-F3869B7F767E}">
          <x14:formula1>
            <xm:f>'Accounting Packages'!$A$2:$A$1048576</xm:f>
          </x14:formula1>
          <xm:sqref>C2:C1048576</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102EE-62B7-43FA-BFE2-6CDC2C8E1728}">
  <sheetPr codeName="Sheet31"/>
  <dimension ref="A1:XFC1"/>
  <sheetViews>
    <sheetView workbookViewId="0">
      <selection activeCell="A2" sqref="A2"/>
    </sheetView>
  </sheetViews>
  <sheetFormatPr defaultColWidth="0" defaultRowHeight="14.25" x14ac:dyDescent="0.25"/>
  <cols>
    <col min="1" max="1" width="25.140625" style="2" customWidth="1"/>
    <col min="2" max="2" width="28.85546875" style="2" customWidth="1"/>
    <col min="3" max="4" width="35.28515625" style="2" customWidth="1"/>
    <col min="5" max="10" width="25.140625" style="3" hidden="1" customWidth="1"/>
    <col min="11" max="11" width="25.140625" style="2" hidden="1" customWidth="1"/>
    <col min="12" max="13" width="25.140625" style="3" hidden="1" customWidth="1"/>
    <col min="14" max="14" width="25.140625" style="2" hidden="1" customWidth="1"/>
    <col min="15" max="21" width="25.140625" style="3" hidden="1" customWidth="1"/>
    <col min="22" max="28" width="0" style="3" hidden="1" customWidth="1"/>
    <col min="29" max="45" width="0" style="3" hidden="1"/>
    <col min="46" max="16379" width="25.140625" style="3" hidden="1"/>
    <col min="16380" max="16380" width="6.140625" style="3" hidden="1" customWidth="1"/>
    <col min="16381" max="16381" width="25.140625" style="3" hidden="1"/>
    <col min="16382" max="16383" width="6.140625" style="3" hidden="1"/>
    <col min="16384" max="16384" width="25.140625" style="3" hidden="1"/>
  </cols>
  <sheetData>
    <row r="1" spans="1:4" s="41" customFormat="1" ht="31.5" x14ac:dyDescent="0.25">
      <c r="A1" s="48" t="s">
        <v>409</v>
      </c>
      <c r="B1" s="49" t="s">
        <v>402</v>
      </c>
      <c r="C1" s="49" t="s">
        <v>411</v>
      </c>
      <c r="D1" s="49" t="s">
        <v>413</v>
      </c>
    </row>
  </sheetData>
  <sheetProtection algorithmName="SHA-512" hashValue="pilNNmEJyqBjCGNiTPusl/Ia2M/JKFecNi15hJQhPmmP3krk3p3K8zWCUVTZlKo4BSI7h4RZIzw9vRmVSv2ciA==" saltValue="gokZY+0M1wP0hCfb7HW/fA==" spinCount="100000" sheet="1" objects="1" scenarios="1" formatColumns="0" formatRows="0" insertRows="0" deleteRows="0" sort="0" autoFilter="0"/>
  <autoFilter ref="A1:XFC1" xr:uid="{14F102EE-62B7-43FA-BFE2-6CDC2C8E1728}"/>
  <conditionalFormatting sqref="A2:A1048576">
    <cfRule type="duplicateValues" dxfId="47" priority="3"/>
    <cfRule type="expression" dxfId="46" priority="13">
      <formula>LEN(A2) &gt; 100</formula>
    </cfRule>
  </conditionalFormatting>
  <conditionalFormatting sqref="E2:E1048576">
    <cfRule type="expression" dxfId="41" priority="16">
      <formula>AND(ISERR(DATEVALUE(E2)),LEN(E2)&gt;0)</formula>
    </cfRule>
  </conditionalFormatting>
  <conditionalFormatting sqref="O2:O1048576">
    <cfRule type="expression" dxfId="40" priority="15">
      <formula>LEN(O2)&gt;50</formula>
    </cfRule>
  </conditionalFormatting>
  <conditionalFormatting sqref="R2:R1048576">
    <cfRule type="expression" dxfId="39" priority="14">
      <formula>AND(NOT(ISNUMBER(MATCH("*@*.?*",R2,0))),LEN(R2) &gt; 0)</formula>
    </cfRule>
  </conditionalFormatting>
  <conditionalFormatting sqref="T2:U1048576">
    <cfRule type="expression" dxfId="38" priority="17">
      <formula>AND(NOT(ISNUMBER(MATCH("*@*.?*",T2,0))),LEN(T2) &gt; 0)</formula>
    </cfRule>
  </conditionalFormatting>
  <dataValidations count="13">
    <dataValidation type="date" allowBlank="1" showInputMessage="1" showErrorMessage="1" error="Must be a valid date" prompt="Must be a valid date" sqref="E2:E1048576" xr:uid="{6A208FB0-D321-4953-BE8E-4E9B58F7DC11}">
      <formula1>1</formula1>
      <formula2>73050</formula2>
    </dataValidation>
    <dataValidation type="textLength" allowBlank="1" showInputMessage="1" showErrorMessage="1" error="Max Length 100" prompt="Max Length 100" sqref="A2:A1048576" xr:uid="{3FCD2DE6-229A-4EFB-A4FB-3102FDFAD53A}">
      <formula1>0</formula1>
      <formula2>100</formula2>
    </dataValidation>
    <dataValidation type="custom" allowBlank="1" showInputMessage="1" showErrorMessage="1" error="Enter a valid email address" prompt="Enter a valid email address" sqref="R2:R1048576" xr:uid="{7BA2A01D-1BB4-4BB6-8D86-33B71DFBED51}">
      <formula1>ISNUMBER(MATCH("*@*.?*",R2,0))</formula1>
    </dataValidation>
    <dataValidation type="textLength" allowBlank="1" showInputMessage="1" showErrorMessage="1" error="Max Length 150" prompt="Max Length 150" sqref="F2:G1048576" xr:uid="{679B1A87-D5ED-4B11-885F-836A1F0C157F}">
      <formula1>0</formula1>
      <formula2>150</formula2>
    </dataValidation>
    <dataValidation type="textLength" allowBlank="1" showInputMessage="1" showErrorMessage="1" error="Max Length 150" promptTitle="City" prompt="Max Length 100" sqref="H2:H1048576" xr:uid="{02A5FA7E-34DE-4E63-901A-193A6BEB0F70}">
      <formula1>0</formula1>
      <formula2>100</formula2>
    </dataValidation>
    <dataValidation type="textLength" allowBlank="1" showInputMessage="1" showErrorMessage="1" error="Max length 50" prompt="Max length 50" sqref="I2:I1048576 K2:K1048576" xr:uid="{BE16EB0F-E5AE-4171-BA08-16332BDD3392}">
      <formula1>0</formula1>
      <formula2>50</formula2>
    </dataValidation>
    <dataValidation type="textLength" allowBlank="1" showInputMessage="1" showErrorMessage="1" error="Max length 75" prompt="Max length 75" sqref="J2:J1048576" xr:uid="{20F764A0-55FF-48AD-B733-8D1C807FB573}">
      <formula1>1</formula1>
      <formula2>75</formula2>
    </dataValidation>
    <dataValidation type="textLength" allowBlank="1" showInputMessage="1" showErrorMessage="1" error="Max length 10" prompt="Max length 10" sqref="L2:L1048576" xr:uid="{71EF2525-E251-4540-A05C-1D5F065B7093}">
      <formula1>0</formula1>
      <formula2>10</formula2>
    </dataValidation>
    <dataValidation type="textLength" allowBlank="1" showInputMessage="1" showErrorMessage="1" error="Max length 75" prompt="Max length 75" sqref="M2:M1048576" xr:uid="{0AD21E69-BBFB-4ED1-B535-2B191807450C}">
      <formula1>0</formula1>
      <formula2>75</formula2>
    </dataValidation>
    <dataValidation allowBlank="1" showInputMessage="1" showErrorMessage="1" promptTitle="Phone" prompt="Phone Numbers only.  No labels or extensions" sqref="N2:N1048576" xr:uid="{71A11F38-8363-4623-89CE-ABD4C4C02680}"/>
    <dataValidation allowBlank="1" showInputMessage="1" showErrorMessage="1" prompt="Numbers only.  No labels or extensions" sqref="P2:Q1048576" xr:uid="{2321E3CC-4868-451B-8434-530DC22017EC}"/>
    <dataValidation type="list" allowBlank="1" showInputMessage="1" showErrorMessage="1" error="Y or N" prompt="Y or N" sqref="S2:S1048576" xr:uid="{28A78100-2E9E-4135-B52E-33F971C5F094}">
      <formula1>"Y,N"</formula1>
    </dataValidation>
    <dataValidation type="custom" allowBlank="1" showInputMessage="1" showErrorMessage="1" error="Must be a valid email address and exists on the User tab" prompt="Must be a valid email address and exists on the User tab" sqref="T2:U1048576" xr:uid="{4984D163-0ABA-432B-BA1C-23E56F4344B8}">
      <formula1>ISNUMBER(MATCH("*@*.?*",T2,0))</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46" id="{030508E5-CDD2-4002-AD7F-ED18AB39E008}">
            <xm:f>AND(NOT(ISNUMBER(MATCH(B2,'Accounting Packages'!$A:$A,0))),LEN(B2)&gt;0)</xm:f>
            <x14:dxf>
              <fill>
                <patternFill>
                  <bgColor rgb="FFFF0000"/>
                </patternFill>
              </fill>
            </x14:dxf>
          </x14:cfRule>
          <xm:sqref>B2:B1048576</xm:sqref>
        </x14:conditionalFormatting>
        <x14:conditionalFormatting xmlns:xm="http://schemas.microsoft.com/office/excel/2006/main">
          <x14:cfRule type="expression" priority="47" id="{052C2469-F9BD-4202-9EA8-F5E7DE6372B8}">
            <xm:f>AND(NOT(B2 = VLOOKUP(C2,'Account Codes'!$A:$C,4,FALSE)),LEN(B2)&gt;0)</xm:f>
            <x14:dxf>
              <fill>
                <patternFill>
                  <bgColor rgb="FFFF0000"/>
                </patternFill>
              </fill>
            </x14:dxf>
          </x14:cfRule>
          <xm:sqref>C2:C1048576</xm:sqref>
        </x14:conditionalFormatting>
        <x14:conditionalFormatting xmlns:xm="http://schemas.microsoft.com/office/excel/2006/main">
          <x14:cfRule type="expression" priority="48" id="{F22A004C-D924-4D11-BFC2-D463B253C83E}">
            <xm:f>AND(NOT(ISNUMBER(MATCH(C2,'Account Codes'!$A:$A,0))),LEN(C2)&gt;0)</xm:f>
            <x14:dxf>
              <fill>
                <patternFill>
                  <bgColor rgb="FFFF0000"/>
                </patternFill>
              </fill>
            </x14:dxf>
          </x14:cfRule>
          <xm:sqref>C2:D1048576</xm:sqref>
        </x14:conditionalFormatting>
        <x14:conditionalFormatting xmlns:xm="http://schemas.microsoft.com/office/excel/2006/main">
          <x14:cfRule type="expression" priority="49" id="{A3D22455-458B-4302-A979-0C3C8399BA71}">
            <xm:f>AND(NOT(B2 = VLOOKUP(D2,'Account Codes'!$A:$C,4,FALSE)),LEN(B2)&gt;0)</xm:f>
            <x14:dxf>
              <fill>
                <patternFill>
                  <bgColor rgb="FFFF0000"/>
                </patternFill>
              </fill>
            </x14:dxf>
          </x14:cfRule>
          <xm:sqref>D2:D1048576</xm:sqref>
        </x14:conditionalFormatting>
        <x14:conditionalFormatting xmlns:xm="http://schemas.microsoft.com/office/excel/2006/main">
          <x14:cfRule type="expression" priority="19" id="{7872C7EC-2559-441F-8E38-5D0F3A2F3589}">
            <xm:f>AND(NOT(ISNUMBER(MATCH(T2,Users!$D:$D,0))),(T2 &lt;&gt; ""))</xm:f>
            <x14:dxf>
              <fill>
                <patternFill>
                  <bgColor rgb="FFFF0000"/>
                </patternFill>
              </fill>
            </x14:dxf>
          </x14:cfRule>
          <xm:sqref>T2:U1048576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error="Pick from list" prompt="Pick from list" xr:uid="{F58575F4-9EBC-45FA-B34D-5B031CF67C7D}">
          <x14:formula1>
            <xm:f>'Account Codes'!$A$2:$A$1048576</xm:f>
          </x14:formula1>
          <xm:sqref>C2:D1048576</xm:sqref>
        </x14:dataValidation>
        <x14:dataValidation type="list" allowBlank="1" showInputMessage="1" showErrorMessage="1" error="Pick from List" prompt="Pick from List" xr:uid="{72586151-2D21-486E-A322-EB203B696199}">
          <x14:formula1>
            <xm:f>'Accounting Packages'!$A$2:$A$1048576</xm:f>
          </x14:formula1>
          <xm:sqref>B2:B1048576</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DEAF4-E0D8-48A3-9C85-3FED6B38AC54}">
  <sheetPr codeName="Sheet33">
    <tabColor theme="4"/>
  </sheetPr>
  <dimension ref="A1:BN1"/>
  <sheetViews>
    <sheetView workbookViewId="0">
      <selection activeCell="B1" sqref="B1"/>
    </sheetView>
  </sheetViews>
  <sheetFormatPr defaultColWidth="0" defaultRowHeight="14.25" x14ac:dyDescent="0.25"/>
  <cols>
    <col min="1" max="1" width="17.85546875" style="1" customWidth="1"/>
    <col min="2" max="3" width="28.85546875" style="2" customWidth="1"/>
    <col min="4" max="6" width="25.140625" style="1" customWidth="1"/>
    <col min="7" max="7" width="13.28515625" style="1" customWidth="1"/>
    <col min="8" max="8" width="16.42578125" style="4" customWidth="1"/>
    <col min="9" max="9" width="11.85546875" style="2" customWidth="1"/>
    <col min="10" max="12" width="0" style="3" hidden="1" customWidth="1"/>
    <col min="13" max="38" width="25.140625" style="3" hidden="1" customWidth="1"/>
    <col min="39" max="66" width="0" style="3" hidden="1" customWidth="1"/>
    <col min="67" max="16384" width="25.140625" style="3" hidden="1"/>
  </cols>
  <sheetData>
    <row r="1" spans="1:9" s="41" customFormat="1" ht="31.5" x14ac:dyDescent="0.25">
      <c r="A1" s="39" t="s">
        <v>119</v>
      </c>
      <c r="B1" s="40" t="s">
        <v>415</v>
      </c>
      <c r="C1" s="40" t="s">
        <v>424</v>
      </c>
      <c r="D1" s="46" t="s">
        <v>426</v>
      </c>
      <c r="E1" s="46" t="s">
        <v>428</v>
      </c>
      <c r="F1" s="46" t="s">
        <v>430</v>
      </c>
      <c r="G1" s="46" t="s">
        <v>432</v>
      </c>
      <c r="H1" s="42" t="s">
        <v>434</v>
      </c>
      <c r="I1" s="47" t="s">
        <v>436</v>
      </c>
    </row>
  </sheetData>
  <sheetProtection algorithmName="SHA-512" hashValue="hCFUIMoQeLsi1pevkzDtDTlJ2XY6bm8CZE1OmCx9t0MyWVBj+Ut4XyXadNrbr///T8wCHbAESQVlPgewZrWr3A==" saltValue="SMEkehYAiWUPxCsuLQVKBA==" spinCount="100000" sheet="1" objects="1" scenarios="1" formatColumns="0" formatRows="0" insertRows="0" deleteRows="0" sort="0" autoFilter="0"/>
  <autoFilter ref="A1:BN1" xr:uid="{DB2DEAF4-E0D8-48A3-9C85-3FED6B38AC54}"/>
  <conditionalFormatting sqref="A2:A1048576">
    <cfRule type="expression" dxfId="35" priority="13">
      <formula>AND(NOT(ISNUMBER(A2)),(A2&lt;&gt;""))</formula>
    </cfRule>
  </conditionalFormatting>
  <conditionalFormatting sqref="C2:C1048576">
    <cfRule type="expression" dxfId="33" priority="41">
      <formula>LEN(#REF!)&gt;500</formula>
    </cfRule>
  </conditionalFormatting>
  <conditionalFormatting sqref="E2:E1048576">
    <cfRule type="expression" dxfId="31" priority="1">
      <formula>E2&gt;28</formula>
    </cfRule>
    <cfRule type="expression" dxfId="30" priority="6">
      <formula>AND(LEN(E2)&gt;0,OR(NOT(ISNUMBER(E2)),NOT( E2 &lt;= 31)))</formula>
    </cfRule>
  </conditionalFormatting>
  <conditionalFormatting sqref="F2:F1048576">
    <cfRule type="expression" dxfId="29" priority="5">
      <formula>AND(LEN(F2&gt;0),NOT(E2&gt;=2000),NOT(E2&lt;=3000))</formula>
    </cfRule>
  </conditionalFormatting>
  <conditionalFormatting sqref="H2:H1048576">
    <cfRule type="expression" dxfId="27" priority="2">
      <formula>AND(LEN(H2)&gt;0,NOT(ISNUMBER(H2)))</formula>
    </cfRule>
  </conditionalFormatting>
  <conditionalFormatting sqref="I2:I1048576">
    <cfRule type="expression" dxfId="26" priority="3">
      <formula>AND(NOT(OR(I2="Y",I2="N")),LEN(I2)&gt;0)</formula>
    </cfRule>
  </conditionalFormatting>
  <dataValidations xWindow="970" yWindow="440" count="7">
    <dataValidation type="decimal" allowBlank="1" showInputMessage="1" showErrorMessage="1" error="enter decimal amount" prompt="Enter decimal amount" sqref="H2:H1048576" xr:uid="{7F0E577F-9A2D-4350-8B49-4C4861D227EB}">
      <formula1>0</formula1>
      <formula2>99999999</formula2>
    </dataValidation>
    <dataValidation type="whole" allowBlank="1" showInputMessage="1" showErrorMessage="1" error="Must Exist on Organizartions Tab or Individuals Tab" prompt="Must Exist on Organizations Tab or Individuals Tab" sqref="A2:A1048576" xr:uid="{47DB315B-EE28-4C70-AF25-F86F7A1C774C}">
      <formula1>1</formula1>
      <formula2>2147483647</formula2>
    </dataValidation>
    <dataValidation type="textLength" operator="lessThanOrEqual" allowBlank="1" showInputMessage="1" showErrorMessage="1" error="Max Length 500" prompt="Max Length 500" sqref="C2:C1048576" xr:uid="{4556C9DA-4E63-4C55-8680-1EF23538079F}">
      <formula1>500</formula1>
    </dataValidation>
    <dataValidation type="whole" allowBlank="1" showInputMessage="1" showErrorMessage="1" error="Must be a whole number between 1 and 31" prompt="Must be a whole number between 1 and 31_x000a__x000a_Best to use beginning or middle of the month" sqref="E2:E1048576" xr:uid="{609EF3FF-8BD9-4068-BB2C-C29C1A111D16}">
      <formula1>1</formula1>
      <formula2>31</formula2>
    </dataValidation>
    <dataValidation type="whole" allowBlank="1" showInputMessage="1" showErrorMessage="1" error="Must be a four digit year" prompt="Must be a four digit year" sqref="F2:F1048576" xr:uid="{074709F7-2338-4318-999B-A3C011B6D2A1}">
      <formula1>1900</formula1>
      <formula2>3000</formula2>
    </dataValidation>
    <dataValidation type="list" allowBlank="1" showInputMessage="1" showErrorMessage="1" error="Pick from List" prompt="Pick From List" sqref="I3:I1048576" xr:uid="{34B9634C-D68A-42B6-B421-3255320A93A1}">
      <formula1>"Y,N"</formula1>
    </dataValidation>
    <dataValidation type="list" allowBlank="1" showInputMessage="1" showErrorMessage="1" error="Pick from List" prompt="Pick From List, Indicate Y if the Billing is Inactive." sqref="I2" xr:uid="{AA0702D5-1EB0-41F6-BD7B-37D9E7D7B18D}">
      <formula1>"Y,N"</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2" id="{6F2C608B-9949-4E51-B027-F88370564C30}">
            <xm:f>AND( NOT(ISNUMBER(MATCH(A2,Organizations!$A:$A,0))),ISNUMBER(A2), NOT(ISNUMBER(MATCH(A2,Individuals!$A:$A,0))))</xm:f>
            <x14:dxf>
              <fill>
                <patternFill>
                  <bgColor rgb="FFFF0000"/>
                </patternFill>
              </fill>
            </x14:dxf>
          </x14:cfRule>
          <xm:sqref>A2:A1048576</xm:sqref>
        </x14:conditionalFormatting>
        <x14:conditionalFormatting xmlns:xm="http://schemas.microsoft.com/office/excel/2006/main">
          <x14:cfRule type="expression" priority="8" id="{00000000-000E-0000-1E00-000007000000}">
            <xm:f>AND(NOT(ISNUMBER(MATCH(B2,'Revenue Items'!$A:$A,0))),LEN(B2)&gt;0)</xm:f>
            <x14:dxf>
              <fill>
                <patternFill>
                  <bgColor rgb="FFFF0000"/>
                </patternFill>
              </fill>
            </x14:dxf>
          </x14:cfRule>
          <xm:sqref>B2:B1048576</xm:sqref>
        </x14:conditionalFormatting>
        <x14:conditionalFormatting xmlns:xm="http://schemas.microsoft.com/office/excel/2006/main">
          <x14:cfRule type="expression" priority="7" id="{ED84C610-80FD-4D70-90E3-A257478C6400}">
            <xm:f>AND(NOT(ISNUMBER(MATCH(D2,Reference!$D:$D,0))),(D2 &lt;&gt; ""))</xm:f>
            <x14:dxf>
              <fill>
                <patternFill>
                  <bgColor rgb="FFFF0000"/>
                </patternFill>
              </fill>
            </x14:dxf>
          </x14:cfRule>
          <xm:sqref>D2:D1048576</xm:sqref>
        </x14:conditionalFormatting>
        <x14:conditionalFormatting xmlns:xm="http://schemas.microsoft.com/office/excel/2006/main">
          <x14:cfRule type="expression" priority="4" id="{4F85873F-AD15-4919-BD01-2CAC0B0813E2}">
            <xm:f>AND(NOT(ISNUMBER(MATCH(G2,Reference!$E:$E,0))),(G2 &lt;&gt; ""))</xm:f>
            <x14:dxf>
              <fill>
                <patternFill>
                  <bgColor rgb="FFFF0000"/>
                </patternFill>
              </fill>
            </x14:dxf>
          </x14:cfRule>
          <xm:sqref>G2:G1048576</xm:sqref>
        </x14:conditionalFormatting>
      </x14:conditionalFormattings>
    </ext>
    <ext xmlns:x14="http://schemas.microsoft.com/office/spreadsheetml/2009/9/main" uri="{CCE6A557-97BC-4b89-ADB6-D9C93CAAB3DF}">
      <x14:dataValidations xmlns:xm="http://schemas.microsoft.com/office/excel/2006/main" xWindow="970" yWindow="440" count="3">
        <x14:dataValidation type="list" allowBlank="1" showInputMessage="1" showErrorMessage="1" error="Pick from List" prompt="Pick from List" xr:uid="{A2DCC7E8-558E-4723-B33A-6ECAE914B20A}">
          <x14:formula1>
            <xm:f>'Revenue Items'!$A$2:$A$1048576</xm:f>
          </x14:formula1>
          <xm:sqref>B2:B1048576</xm:sqref>
        </x14:dataValidation>
        <x14:dataValidation type="list" operator="greaterThanOrEqual" allowBlank="1" showInputMessage="1" showErrorMessage="1" error="Pick from list" prompt="Pick from list" xr:uid="{344255CC-39E2-4CDD-89C1-ECE319BE8A88}">
          <x14:formula1>
            <xm:f>Reference!$D$2:$D$13</xm:f>
          </x14:formula1>
          <xm:sqref>D2:D1048576</xm:sqref>
        </x14:dataValidation>
        <x14:dataValidation type="list" operator="greaterThanOrEqual" allowBlank="1" showInputMessage="1" showErrorMessage="1" error="Pick from list" prompt="Pick from list" xr:uid="{B2346CCE-0802-44E8-A284-9DF2E4C7D320}">
          <x14:formula1>
            <xm:f>Reference!$E$2:$E$5</xm:f>
          </x14:formula1>
          <xm:sqref>G2:G1048576</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9CD92-11B0-41D7-9841-CEC48C2D41EE}">
  <sheetPr codeName="Sheet34"/>
  <dimension ref="A1:CC1"/>
  <sheetViews>
    <sheetView workbookViewId="0">
      <selection activeCell="A2" sqref="A2"/>
    </sheetView>
  </sheetViews>
  <sheetFormatPr defaultColWidth="0" defaultRowHeight="14.25" x14ac:dyDescent="0.25"/>
  <cols>
    <col min="1" max="1" width="25.140625" style="1" customWidth="1"/>
    <col min="2" max="2" width="23.42578125" style="1" customWidth="1"/>
    <col min="3" max="3" width="45.85546875" style="2" customWidth="1"/>
    <col min="4" max="4" width="66.7109375" style="2" customWidth="1"/>
    <col min="5" max="5" width="18.42578125" style="4" customWidth="1"/>
    <col min="6" max="6" width="11.85546875" style="2" customWidth="1"/>
    <col min="7" max="7" width="11" style="6" customWidth="1"/>
    <col min="8" max="8" width="12.42578125" style="6" customWidth="1"/>
    <col min="9" max="10" width="17.85546875" style="6" customWidth="1"/>
    <col min="11" max="11" width="16" style="4" customWidth="1"/>
    <col min="12" max="12" width="13.42578125" style="6" customWidth="1"/>
    <col min="13" max="13" width="24.28515625" style="2" customWidth="1"/>
    <col min="14" max="14" width="22.42578125" style="2" customWidth="1"/>
    <col min="15" max="15" width="21.7109375" style="2" customWidth="1"/>
    <col min="16" max="16" width="28.85546875" style="2" customWidth="1"/>
    <col min="17" max="19" width="0" style="3" hidden="1" customWidth="1"/>
    <col min="20" max="45" width="25.140625" style="3" hidden="1" customWidth="1"/>
    <col min="46" max="81" width="0" style="3" hidden="1" customWidth="1"/>
    <col min="82" max="16384" width="25.140625" style="3" hidden="1"/>
  </cols>
  <sheetData>
    <row r="1" spans="1:16" s="41" customFormat="1" ht="31.5" x14ac:dyDescent="0.25">
      <c r="A1" s="39" t="s">
        <v>438</v>
      </c>
      <c r="B1" s="39" t="s">
        <v>119</v>
      </c>
      <c r="C1" s="40" t="s">
        <v>415</v>
      </c>
      <c r="D1" s="40" t="s">
        <v>424</v>
      </c>
      <c r="E1" s="42" t="s">
        <v>443</v>
      </c>
      <c r="F1" s="40" t="s">
        <v>445</v>
      </c>
      <c r="G1" s="43" t="s">
        <v>446</v>
      </c>
      <c r="H1" s="43" t="s">
        <v>448</v>
      </c>
      <c r="I1" s="44" t="s">
        <v>450</v>
      </c>
      <c r="J1" s="44" t="s">
        <v>452</v>
      </c>
      <c r="K1" s="42" t="s">
        <v>454</v>
      </c>
      <c r="L1" s="43" t="s">
        <v>456</v>
      </c>
      <c r="M1" s="40" t="s">
        <v>409</v>
      </c>
      <c r="N1" s="45" t="s">
        <v>459</v>
      </c>
      <c r="O1" s="45" t="s">
        <v>461</v>
      </c>
      <c r="P1" s="45" t="s">
        <v>463</v>
      </c>
    </row>
  </sheetData>
  <sheetProtection algorithmName="SHA-512" hashValue="j1v5eZLKbWq8lD0sIRAjA7klVwQS3lrxFFrabnVOm+TPoIa3EAx03J0Y7aB/DmvElvrtFZr9/w+ATdf1N9DgWA==" saltValue="Piy37dqMCDPZXdqfhoHsDw==" spinCount="100000" sheet="1" objects="1" scenarios="1" formatColumns="0" formatRows="0" insertRows="0" deleteRows="0" sort="0" autoFilter="0"/>
  <autoFilter ref="A1:CC1" xr:uid="{0949CD92-11B0-41D7-9841-CEC48C2D41EE}"/>
  <conditionalFormatting sqref="A2:B1048576">
    <cfRule type="expression" dxfId="25" priority="18">
      <formula>AND(NOT(ISNUMBER(A2)),(A2&lt;&gt;""))</formula>
    </cfRule>
  </conditionalFormatting>
  <conditionalFormatting sqref="D2:D1048576">
    <cfRule type="expression" dxfId="22" priority="29">
      <formula>LEN(D2)&gt;500</formula>
    </cfRule>
  </conditionalFormatting>
  <conditionalFormatting sqref="E2:E1048576">
    <cfRule type="expression" dxfId="21" priority="16">
      <formula>AND(LEN(E2)&gt;0,NOT(ISNUMBER(E2)))</formula>
    </cfRule>
  </conditionalFormatting>
  <conditionalFormatting sqref="F2:F1048576">
    <cfRule type="expression" dxfId="20" priority="13">
      <formula>AND(NOT(OR(F2="Y",F2="N")),LEN(F2)&gt;0)</formula>
    </cfRule>
  </conditionalFormatting>
  <conditionalFormatting sqref="G2:J1048576">
    <cfRule type="expression" dxfId="19" priority="10">
      <formula>AND(NOT(ISNUMBER(G2)),LEN(G2)&gt;0)</formula>
    </cfRule>
  </conditionalFormatting>
  <conditionalFormatting sqref="K2:K1048576">
    <cfRule type="expression" dxfId="18" priority="9">
      <formula>AND(LEN(K2)&gt;0,NOT(ISNUMBER(K2)))</formula>
    </cfRule>
  </conditionalFormatting>
  <conditionalFormatting sqref="L2:L845">
    <cfRule type="expression" dxfId="17" priority="2">
      <formula>AND(K2&gt;0,LEN(L2)=0)</formula>
    </cfRule>
  </conditionalFormatting>
  <conditionalFormatting sqref="L2:L1048576">
    <cfRule type="expression" dxfId="16" priority="8">
      <formula>AND(NOT(ISNUMBER(L2)),LEN(L2)&gt;0)</formula>
    </cfRule>
  </conditionalFormatting>
  <conditionalFormatting sqref="M2:M1048576">
    <cfRule type="expression" dxfId="15" priority="1">
      <formula>AND(K2 &gt; 0,LEN(M2) = 0)</formula>
    </cfRule>
  </conditionalFormatting>
  <conditionalFormatting sqref="N2:O1048576">
    <cfRule type="expression" dxfId="13" priority="5">
      <formula>LEN(N2)&gt;100</formula>
    </cfRule>
  </conditionalFormatting>
  <conditionalFormatting sqref="P2:P1048576">
    <cfRule type="expression" dxfId="12" priority="45">
      <formula>LEN(P2)&gt;2000</formula>
    </cfRule>
  </conditionalFormatting>
  <dataValidations count="10">
    <dataValidation type="list" allowBlank="1" showInputMessage="1" showErrorMessage="1" error="Pick from List" prompt="Pick From List" sqref="F2:F1048576" xr:uid="{E62A6D66-0836-42B2-BA51-BA65F36964BB}">
      <formula1>"Y,N"</formula1>
    </dataValidation>
    <dataValidation type="textLength" operator="lessThanOrEqual" allowBlank="1" showInputMessage="1" showErrorMessage="1" error="Max Length 500" prompt="Max Length 500" sqref="D2:D1048576" xr:uid="{583E4EC7-CF4A-4CC0-BD8E-1A3B69B693EC}">
      <formula1>500</formula1>
    </dataValidation>
    <dataValidation type="whole" allowBlank="1" showInputMessage="1" showErrorMessage="1" error="Must Exist on Organizartions Tab or Individuals Tab" prompt="Must Exist on Organizations Tab or Individuals Tab" sqref="B2:B1048576" xr:uid="{C809D4FA-A164-41B3-A93F-1D87077511B9}">
      <formula1>1</formula1>
      <formula2>2147483647</formula2>
    </dataValidation>
    <dataValidation type="decimal" allowBlank="1" showInputMessage="1" showErrorMessage="1" error="enter decimal amount" prompt="Enter decimal amount" sqref="E2:E1048576 K2:K1048576" xr:uid="{DE695DDF-1F0C-465E-8C85-1DD602435F46}">
      <formula1>0</formula1>
      <formula2>99999999</formula2>
    </dataValidation>
    <dataValidation type="date" allowBlank="1" showInputMessage="1" showErrorMessage="1" error="Must be a valid date" prompt="Must be a valid date" sqref="G2:J1048576" xr:uid="{51779367-DBA9-4207-A047-0C51D15ECFE6}">
      <formula1>1</formula1>
      <formula2>73050</formula2>
    </dataValidation>
    <dataValidation type="textLength" allowBlank="1" showInputMessage="1" showErrorMessage="1" error="max Length 100" prompt="max Length 100" sqref="N2:N1048576" xr:uid="{DE4785CF-4ED0-4116-8853-4EE28BBECDB2}">
      <formula1>0</formula1>
      <formula2>100</formula2>
    </dataValidation>
    <dataValidation type="textLength" operator="lessThanOrEqual" allowBlank="1" showInputMessage="1" showErrorMessage="1" error="Max Length 100" prompt="Max Length 100" sqref="O2:O1048576" xr:uid="{4104131B-D8D6-451F-BA6D-BDDF6881F91F}">
      <formula1>100</formula1>
    </dataValidation>
    <dataValidation type="textLength" allowBlank="1" showInputMessage="1" showErrorMessage="1" error="max Length 2000" prompt="max Length 2000" sqref="P2:P1048576" xr:uid="{647E3899-E9C0-4945-8DCE-942F57202FF8}">
      <formula1>0</formula1>
      <formula2>2000</formula2>
    </dataValidation>
    <dataValidation type="whole" allowBlank="1" showInputMessage="1" showErrorMessage="1" error="Must be a number below 2,147,483,647 and not 0" prompt="Must be a number below 2,147,483,647 and not 0" sqref="A2:A1048576" xr:uid="{4B924163-A401-482F-89CD-3427E13D6F5A}">
      <formula1>1</formula1>
      <formula2>2147483647</formula2>
    </dataValidation>
    <dataValidation type="date" allowBlank="1" showInputMessage="1" showErrorMessage="1" error="Must be a valid date" prompt="Must be a valid date and must have a value if Payment Amount &gt; 0" sqref="L2:L1048576" xr:uid="{CC732D52-404E-4B59-9819-99616C812B05}">
      <formula1>1</formula1>
      <formula2>73050</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7" id="{1482BBBA-874C-48A6-8673-02055F632360}">
            <xm:f>AND( NOT(ISNUMBER(MATCH(B2,Organizations!$A:$A,0))),ISNUMBER(B2), NOT(ISNUMBER(MATCH(B2,Individuals!$A:$A,0))))</xm:f>
            <x14:dxf>
              <fill>
                <patternFill>
                  <bgColor rgb="FFFF0000"/>
                </patternFill>
              </fill>
            </x14:dxf>
          </x14:cfRule>
          <xm:sqref>B2:B1048576</xm:sqref>
        </x14:conditionalFormatting>
        <x14:conditionalFormatting xmlns:xm="http://schemas.microsoft.com/office/excel/2006/main">
          <x14:cfRule type="expression" priority="26" id="{00000000-000E-0000-1F00-000018000000}">
            <xm:f>AND(NOT(ISNUMBER(MATCH(C2,'Revenue Items'!$A:$A,0))),LEN(C2)&gt;0)</xm:f>
            <x14:dxf>
              <fill>
                <patternFill>
                  <bgColor rgb="FFFF0000"/>
                </patternFill>
              </fill>
            </x14:dxf>
          </x14:cfRule>
          <xm:sqref>C2:C1048576</xm:sqref>
        </x14:conditionalFormatting>
        <x14:conditionalFormatting xmlns:xm="http://schemas.microsoft.com/office/excel/2006/main">
          <x14:cfRule type="expression" priority="7" id="{12421DE4-3928-4E29-A258-1DE0E0467880}">
            <xm:f>AND(NOT(ISNUMBER(MATCH(M2,'Payment Types'!$A:$A,0))),LEN(M2)&gt;0)</xm:f>
            <x14:dxf>
              <fill>
                <patternFill>
                  <bgColor rgb="FFFF0000"/>
                </patternFill>
              </fill>
            </x14:dxf>
          </x14:cfRule>
          <xm:sqref>M2:M1048576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error="Pick from List" prompt="Pick from List" xr:uid="{35DAD36C-E6B7-4421-948D-9BE668D8CF3D}">
          <x14:formula1>
            <xm:f>'Revenue Items'!$A$2:$A$1048576</xm:f>
          </x14:formula1>
          <xm:sqref>C2:C1048576</xm:sqref>
        </x14:dataValidation>
        <x14:dataValidation type="list" allowBlank="1" showInputMessage="1" showErrorMessage="1" error="Pick from list" prompt="Pick from list and must have a value if Payment Amount &gt; 0" xr:uid="{94F084CE-F02A-48E5-9834-A81A6A582E5F}">
          <x14:formula1>
            <xm:f>'Payment Types'!$A$2:$A$1048576</xm:f>
          </x14:formula1>
          <xm:sqref>M2:M1048576</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710D6-DA11-41BF-96EA-3629BE4B39FF}">
  <sheetPr codeName="Sheet35">
    <tabColor theme="9" tint="0.79998168889431442"/>
  </sheetPr>
  <dimension ref="A1:CP1"/>
  <sheetViews>
    <sheetView workbookViewId="0">
      <selection activeCell="A2" sqref="A2"/>
    </sheetView>
  </sheetViews>
  <sheetFormatPr defaultColWidth="0" defaultRowHeight="14.25" x14ac:dyDescent="0.25"/>
  <cols>
    <col min="1" max="1" width="16" style="1" customWidth="1"/>
    <col min="2" max="2" width="20.140625" style="1" customWidth="1"/>
    <col min="3" max="3" width="17.85546875" style="1" customWidth="1"/>
    <col min="4" max="4" width="17.42578125" style="1" customWidth="1"/>
    <col min="5" max="5" width="16.42578125" style="1" customWidth="1"/>
    <col min="6" max="6" width="18.140625" style="2" customWidth="1"/>
    <col min="7" max="7" width="19" style="2" customWidth="1"/>
    <col min="8" max="8" width="13" style="1" customWidth="1"/>
    <col min="9" max="9" width="14.85546875" style="4" customWidth="1"/>
    <col min="10" max="10" width="21.42578125" style="2" customWidth="1"/>
    <col min="11" max="11" width="22.42578125" style="2" customWidth="1"/>
    <col min="12" max="12" width="21.42578125" style="2" customWidth="1"/>
    <col min="13" max="13" width="17.140625" style="1" customWidth="1"/>
    <col min="14" max="14" width="13" style="5" customWidth="1"/>
    <col min="15" max="17" width="0" style="3" hidden="1" customWidth="1"/>
    <col min="18" max="43" width="25.140625" style="3" hidden="1" customWidth="1"/>
    <col min="44" max="94" width="0" style="3" hidden="1" customWidth="1"/>
    <col min="95" max="16384" width="25.140625" style="3" hidden="1"/>
  </cols>
  <sheetData>
    <row r="1" spans="1:14" s="41" customFormat="1" ht="31.5" x14ac:dyDescent="0.25">
      <c r="A1" s="38" t="s">
        <v>119</v>
      </c>
      <c r="B1" s="39" t="s">
        <v>670</v>
      </c>
      <c r="C1" s="39" t="s">
        <v>671</v>
      </c>
      <c r="D1" s="39" t="s">
        <v>672</v>
      </c>
      <c r="E1" s="39" t="s">
        <v>673</v>
      </c>
      <c r="F1" s="40" t="s">
        <v>674</v>
      </c>
      <c r="G1" s="40" t="s">
        <v>675</v>
      </c>
      <c r="H1" s="39" t="s">
        <v>676</v>
      </c>
      <c r="I1" s="42" t="s">
        <v>677</v>
      </c>
      <c r="J1" s="40" t="s">
        <v>678</v>
      </c>
      <c r="K1" s="40" t="s">
        <v>679</v>
      </c>
      <c r="L1" s="40" t="s">
        <v>680</v>
      </c>
      <c r="M1" s="38" t="s">
        <v>681</v>
      </c>
      <c r="N1" s="39" t="s">
        <v>682</v>
      </c>
    </row>
  </sheetData>
  <sheetProtection algorithmName="SHA-512" hashValue="8BdN/YScO0tW/rN2nWA/IYOSS8fM4RUhqPfjLqVkiMIGv2LoA2TegTdcWs2fv7YmHI8EtSiJmHaCy98/i6R/DQ==" saltValue="UZ9k2szYGx4c8hYHA+pg3A==" spinCount="100000" sheet="1" objects="1" scenarios="1" formatColumns="0" formatRows="0" insertRows="0" deleteRows="0" sort="0" autoFilter="0"/>
  <autoFilter ref="A1:CP1" xr:uid="{85C710D6-DA11-41BF-96EA-3629BE4B39FF}"/>
  <conditionalFormatting sqref="A2:E1048576">
    <cfRule type="expression" dxfId="10" priority="10">
      <formula>AND(NOT(ISNUMBER(A2)),(A2&lt;&gt;""))</formula>
    </cfRule>
  </conditionalFormatting>
  <conditionalFormatting sqref="F2:G1048576">
    <cfRule type="expression" dxfId="9" priority="8">
      <formula>LEN(F2)&gt;50</formula>
    </cfRule>
  </conditionalFormatting>
  <conditionalFormatting sqref="H2:H1048576">
    <cfRule type="expression" dxfId="8" priority="7">
      <formula>AND(NOT(ISNUMBER(H2)),(H2&lt;&gt;""))</formula>
    </cfRule>
  </conditionalFormatting>
  <conditionalFormatting sqref="I2:I1048576">
    <cfRule type="expression" dxfId="7" priority="6">
      <formula>AND(LEN(I2)&gt;0,NOT(ISNUMBER(I2)))</formula>
    </cfRule>
  </conditionalFormatting>
  <conditionalFormatting sqref="J2:L1048576">
    <cfRule type="expression" dxfId="6" priority="4">
      <formula>LEN(J2)&gt;150</formula>
    </cfRule>
  </conditionalFormatting>
  <conditionalFormatting sqref="M2:N1048576">
    <cfRule type="expression" dxfId="4" priority="1">
      <formula>AND(NOT(ISNUMBER(M2)),(M2&lt;&gt;""))</formula>
    </cfRule>
  </conditionalFormatting>
  <dataValidations count="6">
    <dataValidation type="whole" allowBlank="1" showInputMessage="1" showErrorMessage="1" error="Must be a number below 2,147,483,647 and not 0" prompt="Must be a number below 2,147,483,647 and not 0" sqref="B2:E1048576 H2:H1048576" xr:uid="{8A7C2DC1-AA14-470A-B9B3-BAE7795040C7}">
      <formula1>1</formula1>
      <formula2>2147483647</formula2>
    </dataValidation>
    <dataValidation type="decimal" allowBlank="1" showInputMessage="1" showErrorMessage="1" error="enter decimal amount" prompt="Enter decimal amount" sqref="I2:I1048576" xr:uid="{B0EFB2A1-A910-4C7A-873F-C3A5D9357756}">
      <formula1>0</formula1>
      <formula2>99999999</formula2>
    </dataValidation>
    <dataValidation type="whole" allowBlank="1" showInputMessage="1" showErrorMessage="1" errorTitle="Profile ID" error="Must be a number below 2,147,483,647 and not 0" promptTitle="Profile ID " prompt="Must be a number below 2,147,483,647 and not 0" sqref="A2:A1048576 M2:M1048576" xr:uid="{88E5B42F-591A-45CD-AB62-8A749B303578}">
      <formula1>1</formula1>
      <formula2>2147483647</formula2>
    </dataValidation>
    <dataValidation type="textLength" operator="lessThanOrEqual" allowBlank="1" showInputMessage="1" showErrorMessage="1" error="Max Length 150" prompt="Max Length 150" sqref="J2:L1048576" xr:uid="{42179DAB-BE6B-423D-8864-9386AAEC338A}">
      <formula1>150</formula1>
    </dataValidation>
    <dataValidation type="decimal" allowBlank="1" showInputMessage="1" showErrorMessage="1" error="Decimal" prompt="Decimal" sqref="N2:N1048576" xr:uid="{FE59211D-49C5-4A6F-98BC-9A626C2AEC21}">
      <formula1>0</formula1>
      <formula2>999999999</formula2>
    </dataValidation>
    <dataValidation type="textLength" operator="lessThanOrEqual" allowBlank="1" showInputMessage="1" showErrorMessage="1" error="Max Length 50" prompt="Max Length 50" sqref="G2:G1048576 F2:F1048576" xr:uid="{D96CF855-4129-424F-8C12-CD1FB4E52EE8}">
      <formula1>50</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4" id="{A4930682-EA2F-434B-BB0C-D95E9ABAA1AD}">
            <xm:f>AND( NOT(ISNUMBER(MATCH(A2,Organizations!$A:$A,0))),ISNUMBER(A2), NOT(ISNUMBER(MATCH(A2,Individuals!$A:$A,0))))</xm:f>
            <x14:dxf>
              <fill>
                <patternFill>
                  <bgColor rgb="FFFF0000"/>
                </patternFill>
              </fill>
            </x14:dxf>
          </x14:cfRule>
          <xm:sqref>A2:A1048576</xm:sqref>
        </x14:conditionalFormatting>
        <x14:conditionalFormatting xmlns:xm="http://schemas.microsoft.com/office/excel/2006/main">
          <x14:cfRule type="expression" priority="2" id="{B8207A76-0B28-49CD-B85C-10D476A2B88E}">
            <xm:f>AND( NOT(ISNUMBER(MATCH(M2,Organizations!$A:$A,0))),ISNUMBER(M2), NOT(ISNUMBER(MATCH(M2,Individuals!$A:$A,0))))</xm:f>
            <x14:dxf>
              <fill>
                <patternFill>
                  <bgColor rgb="FFFF0000"/>
                </patternFill>
              </fill>
            </x14:dxf>
          </x14:cfRule>
          <xm:sqref>M2:M1048576</xm:sqref>
        </x14:conditionalFormatting>
      </x14:conditionalFormatting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652A7-5991-4CD2-AFF0-BDD810A7D464}">
  <sheetPr codeName="Sheet36">
    <tabColor theme="9" tint="0.79998168889431442"/>
  </sheetPr>
  <dimension ref="A1:CP1"/>
  <sheetViews>
    <sheetView workbookViewId="0">
      <selection activeCell="A2" sqref="A2"/>
    </sheetView>
  </sheetViews>
  <sheetFormatPr defaultColWidth="0" defaultRowHeight="14.25" x14ac:dyDescent="0.25"/>
  <cols>
    <col min="1" max="1" width="16" style="1" customWidth="1"/>
    <col min="2" max="2" width="17.85546875" style="1" customWidth="1"/>
    <col min="3" max="3" width="18.140625" style="2" customWidth="1"/>
    <col min="4" max="4" width="13" style="1" customWidth="1"/>
    <col min="5" max="7" width="0" style="3" hidden="1" customWidth="1"/>
    <col min="8" max="33" width="25.140625" style="3" hidden="1" customWidth="1"/>
    <col min="34" max="94" width="0" style="3" hidden="1" customWidth="1"/>
    <col min="95" max="16384" width="25.140625" style="3" hidden="1"/>
  </cols>
  <sheetData>
    <row r="1" spans="1:4" s="41" customFormat="1" ht="31.5" x14ac:dyDescent="0.25">
      <c r="A1" s="38" t="s">
        <v>119</v>
      </c>
      <c r="B1" s="39" t="s">
        <v>683</v>
      </c>
      <c r="C1" s="40" t="s">
        <v>684</v>
      </c>
      <c r="D1" s="39" t="s">
        <v>676</v>
      </c>
    </row>
  </sheetData>
  <sheetProtection algorithmName="SHA-512" hashValue="ajeG9Cid5rLC3rvw2i2PIXbt5N7ROoNNpPUgclr0llW5KFwJF/HbxLWdSHn2bZdc6pl/YDiOmddW7cXYKMQ6Uw==" saltValue="9HiDK5qG6/oG8rA62Ra/rw==" spinCount="100000" sheet="1" objects="1" scenarios="1" formatColumns="0" formatRows="0" insertRows="0" deleteRows="0" sort="0" autoFilter="0"/>
  <autoFilter ref="A1:CP1" xr:uid="{06A652A7-5991-4CD2-AFF0-BDD810A7D464}"/>
  <conditionalFormatting sqref="A2:B1048576">
    <cfRule type="expression" dxfId="2" priority="12">
      <formula>AND(NOT(ISNUMBER(A2)),(A2&lt;&gt;""))</formula>
    </cfRule>
  </conditionalFormatting>
  <conditionalFormatting sqref="C2:C1048576">
    <cfRule type="expression" dxfId="1" priority="9">
      <formula>LEN(C2)&gt;150</formula>
    </cfRule>
  </conditionalFormatting>
  <conditionalFormatting sqref="D2:D1048576">
    <cfRule type="expression" dxfId="0" priority="7">
      <formula>AND(NOT(ISNUMBER(D2)),(D2&lt;&gt;""))</formula>
    </cfRule>
  </conditionalFormatting>
  <dataValidations count="3">
    <dataValidation type="textLength" operator="lessThanOrEqual" allowBlank="1" showInputMessage="1" showErrorMessage="1" error="Max Length 150" prompt="Max Length 150" sqref="C2:C1048576" xr:uid="{2CF2F738-8153-460A-810A-8EC5A4D066EB}">
      <formula1>150</formula1>
    </dataValidation>
    <dataValidation type="whole" allowBlank="1" showInputMessage="1" showErrorMessage="1" errorTitle="Profile ID" error="Must be a number below 2,147,483,647 and not 0" promptTitle="Profile ID " prompt="Must be a number below 2,147,483,647 and not 0" sqref="A2:A1048576" xr:uid="{B3739E3D-4B8E-43A7-A279-C9EA5E4C8D42}">
      <formula1>1</formula1>
      <formula2>2147483647</formula2>
    </dataValidation>
    <dataValidation type="whole" allowBlank="1" showInputMessage="1" showErrorMessage="1" error="Must be a number below 2,147,483,647 and not 0" prompt="Must be a number below 2,147,483,647 and not 0" sqref="D2:D1048576 B2:B1048576" xr:uid="{180050DC-AF63-4DC7-A0CA-026D9F781E7C}">
      <formula1>1</formula1>
      <formula2>2147483647</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3" id="{46372F6D-8905-40E7-969E-D575287898FF}">
            <xm:f>AND( NOT(ISNUMBER(MATCH(A2,Organizations!$A:$A,0))),ISNUMBER(A2), NOT(ISNUMBER(MATCH(A2,Individuals!$A:$A,0))))</xm:f>
            <x14:dxf>
              <fill>
                <patternFill>
                  <bgColor rgb="FFFF0000"/>
                </patternFill>
              </fill>
            </x14:dxf>
          </x14:cfRule>
          <xm:sqref>A2:A1048576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274E4-3A8D-4AF6-AB70-0D194EB0C7CA}">
  <sheetPr codeName="Sheet5">
    <tabColor theme="7"/>
  </sheetPr>
  <dimension ref="A1:E97"/>
  <sheetViews>
    <sheetView workbookViewId="0"/>
  </sheetViews>
  <sheetFormatPr defaultColWidth="9.140625" defaultRowHeight="15" x14ac:dyDescent="0.25"/>
  <cols>
    <col min="1" max="1" width="25.140625" style="70" bestFit="1" customWidth="1"/>
    <col min="2" max="2" width="25.28515625" style="70" customWidth="1"/>
    <col min="3" max="3" width="14.7109375" style="71" customWidth="1"/>
    <col min="4" max="4" width="15" style="70" customWidth="1"/>
    <col min="5" max="5" width="16.42578125" style="70" customWidth="1"/>
    <col min="6" max="16384" width="9.140625" style="70"/>
  </cols>
  <sheetData>
    <row r="1" spans="1:5" customFormat="1" x14ac:dyDescent="0.25">
      <c r="A1" s="68" t="s">
        <v>553</v>
      </c>
      <c r="B1" s="68" t="s">
        <v>554</v>
      </c>
      <c r="C1" s="69" t="s">
        <v>555</v>
      </c>
      <c r="D1" s="68" t="s">
        <v>426</v>
      </c>
      <c r="E1" s="68" t="s">
        <v>556</v>
      </c>
    </row>
    <row r="2" spans="1:5" x14ac:dyDescent="0.25">
      <c r="A2" s="70" t="s">
        <v>557</v>
      </c>
      <c r="B2" s="70" t="s">
        <v>558</v>
      </c>
      <c r="C2" s="71" t="s">
        <v>559</v>
      </c>
      <c r="D2" s="70">
        <v>1</v>
      </c>
      <c r="E2" s="70">
        <v>1</v>
      </c>
    </row>
    <row r="3" spans="1:5" x14ac:dyDescent="0.25">
      <c r="A3" s="70" t="s">
        <v>560</v>
      </c>
      <c r="B3" s="70" t="s">
        <v>561</v>
      </c>
      <c r="C3" s="71" t="s">
        <v>562</v>
      </c>
      <c r="D3" s="70">
        <v>2</v>
      </c>
      <c r="E3" s="70">
        <v>2</v>
      </c>
    </row>
    <row r="4" spans="1:5" x14ac:dyDescent="0.25">
      <c r="A4" s="70" t="s">
        <v>563</v>
      </c>
      <c r="B4" s="70" t="s">
        <v>564</v>
      </c>
      <c r="C4" s="71" t="s">
        <v>565</v>
      </c>
      <c r="D4" s="70">
        <v>3</v>
      </c>
      <c r="E4" s="70">
        <v>4</v>
      </c>
    </row>
    <row r="5" spans="1:5" x14ac:dyDescent="0.25">
      <c r="A5" s="70" t="s">
        <v>566</v>
      </c>
      <c r="C5" s="71" t="s">
        <v>567</v>
      </c>
      <c r="D5" s="70">
        <v>4</v>
      </c>
      <c r="E5" s="70">
        <v>12</v>
      </c>
    </row>
    <row r="6" spans="1:5" x14ac:dyDescent="0.25">
      <c r="A6" s="70" t="s">
        <v>568</v>
      </c>
      <c r="C6" s="71" t="s">
        <v>569</v>
      </c>
      <c r="D6" s="70">
        <v>5</v>
      </c>
    </row>
    <row r="7" spans="1:5" x14ac:dyDescent="0.25">
      <c r="A7" s="70" t="s">
        <v>570</v>
      </c>
      <c r="C7" s="71" t="s">
        <v>571</v>
      </c>
      <c r="D7" s="70">
        <v>6</v>
      </c>
    </row>
    <row r="8" spans="1:5" x14ac:dyDescent="0.25">
      <c r="C8" s="71" t="s">
        <v>572</v>
      </c>
      <c r="D8" s="70">
        <v>7</v>
      </c>
    </row>
    <row r="9" spans="1:5" x14ac:dyDescent="0.25">
      <c r="C9" s="71" t="s">
        <v>573</v>
      </c>
      <c r="D9" s="70">
        <v>8</v>
      </c>
    </row>
    <row r="10" spans="1:5" x14ac:dyDescent="0.25">
      <c r="C10" s="71" t="s">
        <v>574</v>
      </c>
      <c r="D10" s="70">
        <v>9</v>
      </c>
    </row>
    <row r="11" spans="1:5" x14ac:dyDescent="0.25">
      <c r="C11" s="71" t="s">
        <v>575</v>
      </c>
      <c r="D11" s="70">
        <v>10</v>
      </c>
    </row>
    <row r="12" spans="1:5" x14ac:dyDescent="0.25">
      <c r="C12" s="71" t="s">
        <v>576</v>
      </c>
      <c r="D12" s="70">
        <v>11</v>
      </c>
    </row>
    <row r="13" spans="1:5" x14ac:dyDescent="0.25">
      <c r="C13" s="71" t="s">
        <v>577</v>
      </c>
      <c r="D13" s="70">
        <v>12</v>
      </c>
    </row>
    <row r="14" spans="1:5" x14ac:dyDescent="0.25">
      <c r="C14" s="71" t="s">
        <v>578</v>
      </c>
    </row>
    <row r="15" spans="1:5" x14ac:dyDescent="0.25">
      <c r="C15" s="71" t="s">
        <v>579</v>
      </c>
    </row>
    <row r="16" spans="1:5" x14ac:dyDescent="0.25">
      <c r="C16" s="71" t="s">
        <v>580</v>
      </c>
    </row>
    <row r="17" spans="3:3" x14ac:dyDescent="0.25">
      <c r="C17" s="71" t="s">
        <v>581</v>
      </c>
    </row>
    <row r="18" spans="3:3" x14ac:dyDescent="0.25">
      <c r="C18" s="71" t="s">
        <v>582</v>
      </c>
    </row>
    <row r="19" spans="3:3" x14ac:dyDescent="0.25">
      <c r="C19" s="71" t="s">
        <v>583</v>
      </c>
    </row>
    <row r="20" spans="3:3" x14ac:dyDescent="0.25">
      <c r="C20" s="71" t="s">
        <v>584</v>
      </c>
    </row>
    <row r="21" spans="3:3" x14ac:dyDescent="0.25">
      <c r="C21" s="71" t="s">
        <v>585</v>
      </c>
    </row>
    <row r="22" spans="3:3" x14ac:dyDescent="0.25">
      <c r="C22" s="71" t="s">
        <v>586</v>
      </c>
    </row>
    <row r="23" spans="3:3" x14ac:dyDescent="0.25">
      <c r="C23" s="71" t="s">
        <v>587</v>
      </c>
    </row>
    <row r="24" spans="3:3" x14ac:dyDescent="0.25">
      <c r="C24" s="71" t="s">
        <v>588</v>
      </c>
    </row>
    <row r="25" spans="3:3" x14ac:dyDescent="0.25">
      <c r="C25" s="71" t="s">
        <v>589</v>
      </c>
    </row>
    <row r="26" spans="3:3" x14ac:dyDescent="0.25">
      <c r="C26" s="71" t="s">
        <v>590</v>
      </c>
    </row>
    <row r="27" spans="3:3" x14ac:dyDescent="0.25">
      <c r="C27" s="71" t="s">
        <v>591</v>
      </c>
    </row>
    <row r="28" spans="3:3" x14ac:dyDescent="0.25">
      <c r="C28" s="71" t="s">
        <v>592</v>
      </c>
    </row>
    <row r="29" spans="3:3" x14ac:dyDescent="0.25">
      <c r="C29" s="71" t="s">
        <v>593</v>
      </c>
    </row>
    <row r="30" spans="3:3" x14ac:dyDescent="0.25">
      <c r="C30" s="71" t="s">
        <v>594</v>
      </c>
    </row>
    <row r="31" spans="3:3" x14ac:dyDescent="0.25">
      <c r="C31" s="71" t="s">
        <v>595</v>
      </c>
    </row>
    <row r="32" spans="3:3" x14ac:dyDescent="0.25">
      <c r="C32" s="71" t="s">
        <v>596</v>
      </c>
    </row>
    <row r="33" spans="3:3" x14ac:dyDescent="0.25">
      <c r="C33" s="71" t="s">
        <v>597</v>
      </c>
    </row>
    <row r="34" spans="3:3" x14ac:dyDescent="0.25">
      <c r="C34" s="71" t="s">
        <v>598</v>
      </c>
    </row>
    <row r="35" spans="3:3" x14ac:dyDescent="0.25">
      <c r="C35" s="71" t="s">
        <v>599</v>
      </c>
    </row>
    <row r="36" spans="3:3" x14ac:dyDescent="0.25">
      <c r="C36" s="71" t="s">
        <v>600</v>
      </c>
    </row>
    <row r="37" spans="3:3" x14ac:dyDescent="0.25">
      <c r="C37" s="71" t="s">
        <v>601</v>
      </c>
    </row>
    <row r="38" spans="3:3" x14ac:dyDescent="0.25">
      <c r="C38" s="71" t="s">
        <v>602</v>
      </c>
    </row>
    <row r="39" spans="3:3" x14ac:dyDescent="0.25">
      <c r="C39" s="71" t="s">
        <v>603</v>
      </c>
    </row>
    <row r="40" spans="3:3" x14ac:dyDescent="0.25">
      <c r="C40" s="71" t="s">
        <v>604</v>
      </c>
    </row>
    <row r="41" spans="3:3" x14ac:dyDescent="0.25">
      <c r="C41" s="71" t="s">
        <v>605</v>
      </c>
    </row>
    <row r="42" spans="3:3" x14ac:dyDescent="0.25">
      <c r="C42" s="71" t="s">
        <v>606</v>
      </c>
    </row>
    <row r="43" spans="3:3" x14ac:dyDescent="0.25">
      <c r="C43" s="71" t="s">
        <v>607</v>
      </c>
    </row>
    <row r="44" spans="3:3" x14ac:dyDescent="0.25">
      <c r="C44" s="71" t="s">
        <v>608</v>
      </c>
    </row>
    <row r="45" spans="3:3" x14ac:dyDescent="0.25">
      <c r="C45" s="71" t="s">
        <v>609</v>
      </c>
    </row>
    <row r="46" spans="3:3" x14ac:dyDescent="0.25">
      <c r="C46" s="71" t="s">
        <v>610</v>
      </c>
    </row>
    <row r="47" spans="3:3" x14ac:dyDescent="0.25">
      <c r="C47" s="71" t="s">
        <v>611</v>
      </c>
    </row>
    <row r="48" spans="3:3" x14ac:dyDescent="0.25">
      <c r="C48" s="71" t="s">
        <v>612</v>
      </c>
    </row>
    <row r="49" spans="3:3" x14ac:dyDescent="0.25">
      <c r="C49" s="71" t="s">
        <v>613</v>
      </c>
    </row>
    <row r="50" spans="3:3" x14ac:dyDescent="0.25">
      <c r="C50" s="71" t="s">
        <v>614</v>
      </c>
    </row>
    <row r="51" spans="3:3" x14ac:dyDescent="0.25">
      <c r="C51" s="71" t="s">
        <v>615</v>
      </c>
    </row>
    <row r="52" spans="3:3" x14ac:dyDescent="0.25">
      <c r="C52" s="71" t="s">
        <v>616</v>
      </c>
    </row>
    <row r="53" spans="3:3" x14ac:dyDescent="0.25">
      <c r="C53" s="71" t="s">
        <v>617</v>
      </c>
    </row>
    <row r="54" spans="3:3" x14ac:dyDescent="0.25">
      <c r="C54" s="71" t="s">
        <v>618</v>
      </c>
    </row>
    <row r="55" spans="3:3" x14ac:dyDescent="0.25">
      <c r="C55" s="71" t="s">
        <v>619</v>
      </c>
    </row>
    <row r="56" spans="3:3" x14ac:dyDescent="0.25">
      <c r="C56" s="71" t="s">
        <v>620</v>
      </c>
    </row>
    <row r="57" spans="3:3" x14ac:dyDescent="0.25">
      <c r="C57" s="71" t="s">
        <v>621</v>
      </c>
    </row>
    <row r="58" spans="3:3" x14ac:dyDescent="0.25">
      <c r="C58" s="71" t="s">
        <v>622</v>
      </c>
    </row>
    <row r="59" spans="3:3" x14ac:dyDescent="0.25">
      <c r="C59" s="71" t="s">
        <v>623</v>
      </c>
    </row>
    <row r="60" spans="3:3" x14ac:dyDescent="0.25">
      <c r="C60" s="71" t="s">
        <v>624</v>
      </c>
    </row>
    <row r="61" spans="3:3" x14ac:dyDescent="0.25">
      <c r="C61" s="71" t="s">
        <v>625</v>
      </c>
    </row>
    <row r="62" spans="3:3" x14ac:dyDescent="0.25">
      <c r="C62" s="71" t="s">
        <v>626</v>
      </c>
    </row>
    <row r="63" spans="3:3" x14ac:dyDescent="0.25">
      <c r="C63" s="71" t="s">
        <v>627</v>
      </c>
    </row>
    <row r="64" spans="3:3" x14ac:dyDescent="0.25">
      <c r="C64" s="71" t="s">
        <v>628</v>
      </c>
    </row>
    <row r="65" spans="3:3" x14ac:dyDescent="0.25">
      <c r="C65" s="71" t="s">
        <v>629</v>
      </c>
    </row>
    <row r="66" spans="3:3" x14ac:dyDescent="0.25">
      <c r="C66" s="71" t="s">
        <v>630</v>
      </c>
    </row>
    <row r="67" spans="3:3" x14ac:dyDescent="0.25">
      <c r="C67" s="71" t="s">
        <v>631</v>
      </c>
    </row>
    <row r="68" spans="3:3" x14ac:dyDescent="0.25">
      <c r="C68" s="71" t="s">
        <v>632</v>
      </c>
    </row>
    <row r="69" spans="3:3" x14ac:dyDescent="0.25">
      <c r="C69" s="71" t="s">
        <v>633</v>
      </c>
    </row>
    <row r="70" spans="3:3" x14ac:dyDescent="0.25">
      <c r="C70" s="71" t="s">
        <v>634</v>
      </c>
    </row>
    <row r="71" spans="3:3" x14ac:dyDescent="0.25">
      <c r="C71" s="71" t="s">
        <v>635</v>
      </c>
    </row>
    <row r="72" spans="3:3" x14ac:dyDescent="0.25">
      <c r="C72" s="71" t="s">
        <v>636</v>
      </c>
    </row>
    <row r="73" spans="3:3" x14ac:dyDescent="0.25">
      <c r="C73" s="71" t="s">
        <v>637</v>
      </c>
    </row>
    <row r="74" spans="3:3" x14ac:dyDescent="0.25">
      <c r="C74" s="71" t="s">
        <v>638</v>
      </c>
    </row>
    <row r="75" spans="3:3" x14ac:dyDescent="0.25">
      <c r="C75" s="71" t="s">
        <v>639</v>
      </c>
    </row>
    <row r="76" spans="3:3" x14ac:dyDescent="0.25">
      <c r="C76" s="71" t="s">
        <v>640</v>
      </c>
    </row>
    <row r="77" spans="3:3" x14ac:dyDescent="0.25">
      <c r="C77" s="71" t="s">
        <v>641</v>
      </c>
    </row>
    <row r="78" spans="3:3" x14ac:dyDescent="0.25">
      <c r="C78" s="71" t="s">
        <v>642</v>
      </c>
    </row>
    <row r="79" spans="3:3" x14ac:dyDescent="0.25">
      <c r="C79" s="71" t="s">
        <v>643</v>
      </c>
    </row>
    <row r="80" spans="3:3" x14ac:dyDescent="0.25">
      <c r="C80" s="71" t="s">
        <v>644</v>
      </c>
    </row>
    <row r="81" spans="3:3" x14ac:dyDescent="0.25">
      <c r="C81" s="71" t="s">
        <v>645</v>
      </c>
    </row>
    <row r="82" spans="3:3" x14ac:dyDescent="0.25">
      <c r="C82" s="71" t="s">
        <v>646</v>
      </c>
    </row>
    <row r="83" spans="3:3" x14ac:dyDescent="0.25">
      <c r="C83" s="71" t="s">
        <v>647</v>
      </c>
    </row>
    <row r="84" spans="3:3" x14ac:dyDescent="0.25">
      <c r="C84" s="71" t="s">
        <v>648</v>
      </c>
    </row>
    <row r="85" spans="3:3" x14ac:dyDescent="0.25">
      <c r="C85" s="71" t="s">
        <v>649</v>
      </c>
    </row>
    <row r="86" spans="3:3" x14ac:dyDescent="0.25">
      <c r="C86" s="71" t="s">
        <v>650</v>
      </c>
    </row>
    <row r="87" spans="3:3" x14ac:dyDescent="0.25">
      <c r="C87" s="71" t="s">
        <v>651</v>
      </c>
    </row>
    <row r="88" spans="3:3" x14ac:dyDescent="0.25">
      <c r="C88" s="71" t="s">
        <v>652</v>
      </c>
    </row>
    <row r="89" spans="3:3" x14ac:dyDescent="0.25">
      <c r="C89" s="71" t="s">
        <v>653</v>
      </c>
    </row>
    <row r="90" spans="3:3" x14ac:dyDescent="0.25">
      <c r="C90" s="71" t="s">
        <v>654</v>
      </c>
    </row>
    <row r="91" spans="3:3" x14ac:dyDescent="0.25">
      <c r="C91" s="71" t="s">
        <v>655</v>
      </c>
    </row>
    <row r="92" spans="3:3" x14ac:dyDescent="0.25">
      <c r="C92" s="71" t="s">
        <v>656</v>
      </c>
    </row>
    <row r="93" spans="3:3" x14ac:dyDescent="0.25">
      <c r="C93" s="71" t="s">
        <v>657</v>
      </c>
    </row>
    <row r="94" spans="3:3" x14ac:dyDescent="0.25">
      <c r="C94" s="71" t="s">
        <v>658</v>
      </c>
    </row>
    <row r="95" spans="3:3" x14ac:dyDescent="0.25">
      <c r="C95" s="71" t="s">
        <v>659</v>
      </c>
    </row>
    <row r="96" spans="3:3" x14ac:dyDescent="0.25">
      <c r="C96" s="71" t="s">
        <v>660</v>
      </c>
    </row>
    <row r="97" spans="3:3" x14ac:dyDescent="0.25">
      <c r="C97" s="71" t="s">
        <v>661</v>
      </c>
    </row>
  </sheetData>
  <sheetProtection algorithmName="SHA-512" hashValue="/w+m7vfsp7vPAdp3nF2Zl4lZATvVjNxo//TSgezd/xMQ8UHhRkB26Sp05oKdC+ZAvOkPOi+Du/wWbtKCjRhhLw==" saltValue="B4RY20+0JIF7f0sdFy0Csg==" spinCount="100000" sheet="1" objects="1" scenarios="1" autoFilter="0"/>
  <autoFilter ref="A1:E1" xr:uid="{7B2274E4-3A8D-4AF6-AB70-0D194EB0C7C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D1441-B412-4997-A73F-E3C2E807EAD5}">
  <sheetPr codeName="Sheet1">
    <tabColor theme="4"/>
  </sheetPr>
  <dimension ref="A1:N2"/>
  <sheetViews>
    <sheetView workbookViewId="0">
      <selection activeCell="A2" sqref="A2:XFD2"/>
    </sheetView>
  </sheetViews>
  <sheetFormatPr defaultColWidth="0" defaultRowHeight="14.25" zeroHeight="1" x14ac:dyDescent="0.25"/>
  <cols>
    <col min="1" max="1" width="34.42578125" style="3" customWidth="1"/>
    <col min="2" max="2" width="19.42578125" style="3" customWidth="1"/>
    <col min="3" max="3" width="19.85546875" style="3" customWidth="1"/>
    <col min="4" max="4" width="21.7109375" style="3" customWidth="1"/>
    <col min="5" max="5" width="22.28515625" style="3" customWidth="1"/>
    <col min="6" max="6" width="17.28515625" style="2" customWidth="1"/>
    <col min="7" max="7" width="25" style="3" customWidth="1"/>
    <col min="8" max="8" width="20.42578125" style="3" customWidth="1"/>
    <col min="9" max="9" width="15.28515625" style="3" customWidth="1"/>
    <col min="10" max="10" width="14.42578125" style="3" customWidth="1"/>
    <col min="11" max="11" width="18.42578125" style="3" customWidth="1"/>
    <col min="12" max="12" width="35.7109375" style="3" customWidth="1"/>
    <col min="13" max="13" width="15.42578125" style="3" customWidth="1"/>
    <col min="14" max="14" width="29.42578125" style="3" customWidth="1"/>
    <col min="15" max="16384" width="9.140625" style="3" hidden="1"/>
  </cols>
  <sheetData>
    <row r="1" spans="1:14" s="41" customFormat="1" ht="15.75" x14ac:dyDescent="0.25">
      <c r="A1" s="62" t="s">
        <v>87</v>
      </c>
      <c r="B1" s="62" t="s">
        <v>89</v>
      </c>
      <c r="C1" s="62" t="s">
        <v>91</v>
      </c>
      <c r="D1" s="62" t="s">
        <v>93</v>
      </c>
      <c r="E1" s="62" t="s">
        <v>95</v>
      </c>
      <c r="F1" s="51" t="s">
        <v>97</v>
      </c>
      <c r="G1" s="62" t="s">
        <v>99</v>
      </c>
      <c r="H1" s="55" t="s">
        <v>101</v>
      </c>
      <c r="I1" s="55" t="s">
        <v>103</v>
      </c>
      <c r="J1" s="62" t="s">
        <v>105</v>
      </c>
      <c r="K1" s="55" t="s">
        <v>107</v>
      </c>
      <c r="L1" s="62" t="s">
        <v>109</v>
      </c>
      <c r="M1" s="62" t="s">
        <v>111</v>
      </c>
      <c r="N1" s="62" t="s">
        <v>113</v>
      </c>
    </row>
    <row r="2" spans="1:14" s="10" customFormat="1" ht="15" x14ac:dyDescent="0.25">
      <c r="F2" s="11"/>
      <c r="L2" s="12"/>
    </row>
  </sheetData>
  <sheetProtection algorithmName="SHA-512" hashValue="6h2ZxHZ/68XzQ2t+ElwiLX+/dSgZh3B9zH/oiYEtDW2tFzikn1TryB3R7O9Xv14WvX+8wa41Yx+q4HKI+M6tNw==" saltValue="VtU4v1LOOFXsmrqpo5brcQ==" spinCount="100000" sheet="1" objects="1" scenarios="1" formatColumns="0" formatRows="0" insertRows="0" deleteRows="0" sort="0" autoFilter="0"/>
  <autoFilter ref="A1:N1" xr:uid="{DBCD1441-B412-4997-A73F-E3C2E807EAD5}"/>
  <conditionalFormatting sqref="A2:C2">
    <cfRule type="expression" dxfId="301" priority="11">
      <formula>LEN(A2) &gt;254</formula>
    </cfRule>
  </conditionalFormatting>
  <conditionalFormatting sqref="D2">
    <cfRule type="expression" dxfId="300" priority="10">
      <formula>LEN(D2)+$2:$2 &gt;254</formula>
    </cfRule>
  </conditionalFormatting>
  <conditionalFormatting sqref="E2">
    <cfRule type="expression" dxfId="299" priority="9">
      <formula>LEN(E2) &gt; 50</formula>
    </cfRule>
  </conditionalFormatting>
  <conditionalFormatting sqref="F2">
    <cfRule type="expression" priority="2">
      <formula>LEN(F2)&gt;50</formula>
    </cfRule>
  </conditionalFormatting>
  <conditionalFormatting sqref="G2">
    <cfRule type="expression" dxfId="298" priority="1">
      <formula>LEN(G2)&gt;50</formula>
    </cfRule>
  </conditionalFormatting>
  <conditionalFormatting sqref="H2:I2">
    <cfRule type="expression" dxfId="297" priority="7">
      <formula>LEN(H2) &gt; 254</formula>
    </cfRule>
  </conditionalFormatting>
  <conditionalFormatting sqref="L2">
    <cfRule type="expression" dxfId="296" priority="4">
      <formula>NOT(ISNUMBER(MATCH("*@*.?*",L2,0)))</formula>
    </cfRule>
  </conditionalFormatting>
  <dataValidations count="9">
    <dataValidation type="textLength" allowBlank="1" showInputMessage="1" showErrorMessage="1" promptTitle="Length Restriction" prompt="500 Characters max" sqref="A3:A1048576" xr:uid="{9B9D044F-EB6E-4E43-958C-AE5C0C492CF8}">
      <formula1>0</formula1>
      <formula2>500</formula2>
    </dataValidation>
    <dataValidation type="list" allowBlank="1" showInputMessage="1" showErrorMessage="1" promptTitle="TimeZone" prompt="Pick From List" sqref="N3:N1048576" xr:uid="{384EFEA9-3B0D-4C8B-9B6C-DFB8E57F4FAC}">
      <formula1>"Eastern Standard Time, Central Standard Time, Mountain Standard Time, Pacific Standard Time, Alaskan Standard Time, Hawaiian Standard Time"</formula1>
    </dataValidation>
    <dataValidation type="textLength" allowBlank="1" showInputMessage="1" showErrorMessage="1" error="Max length 254" prompt="Max length 254" sqref="A2" xr:uid="{6BF035A3-A1EE-4EF7-A7F3-C0C987B8DC95}">
      <formula1>0</formula1>
      <formula2>254</formula2>
    </dataValidation>
    <dataValidation type="custom" allowBlank="1" showInputMessage="1" showErrorMessage="1" error="Must be a valid email address" prompt="Must be a valid email address" sqref="L2" xr:uid="{8A5DD645-C94D-4FA1-BE02-A62465A02917}">
      <formula1>ISNUMBER(MATCH("*@*.?*",L2,0))</formula1>
    </dataValidation>
    <dataValidation allowBlank="1" showInputMessage="1" showErrorMessage="1" prompt="Number only.  No labels or extensions_x000a__x000a_Best Formats_x000a_###-###-####_x000a_(###) ###-####_x000a_+# ###-###-####_x000a_+# (###) ###-####" sqref="J2:K2" xr:uid="{08FC76E4-0730-4787-8C6E-5005F9B5F5FA}"/>
    <dataValidation type="textLength" allowBlank="1" showInputMessage="1" showErrorMessage="1" error="Max Length 254" prompt="Max Length 254" sqref="H2:I2 C2 D2 B2" xr:uid="{6A23635D-CF53-4E95-842F-F69705A66F87}">
      <formula1>0</formula1>
      <formula2>254</formula2>
    </dataValidation>
    <dataValidation type="textLength" allowBlank="1" showInputMessage="1" showErrorMessage="1" error="Max Length 50" prompt="Max Length 50" sqref="E2" xr:uid="{128AE1A9-B905-4672-B902-615836FBA933}">
      <formula1>0</formula1>
      <formula2>50</formula2>
    </dataValidation>
    <dataValidation type="textLength" allowBlank="1" showInputMessage="1" showErrorMessage="1" error="Max length 50" prompt="Zip extension goes in column G_x000a__x000a_Max length 50" sqref="F2" xr:uid="{AF9C9228-4E61-4368-BBCE-3756027680EA}">
      <formula1>0</formula1>
      <formula2>50</formula2>
    </dataValidation>
    <dataValidation type="textLength" allowBlank="1" showInputMessage="1" showErrorMessage="1" error="Max length 50" prompt="Max length 50" sqref="G2" xr:uid="{D1D16C27-F21A-4B40-A4F7-676C56EEEB74}">
      <formula1>0</formula1>
      <formula2>50</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00000000-000E-0000-0100-000001000000}">
            <xm:f>AND(NOT(ISNUMBER(MATCH(N2,Reference!$A:$A,0))),(N2 &lt;&gt; ""))</xm:f>
            <x14:dxf>
              <fill>
                <patternFill>
                  <bgColor rgb="FFFF0000"/>
                </patternFill>
              </fill>
            </x14:dxf>
          </x14:cfRule>
          <xm:sqref>N2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promptTitle="TimeZone" prompt="Pick From List" xr:uid="{AF2477F5-8834-43D5-9913-99D651EFD9C4}">
          <x14:formula1>
            <xm:f>Reference!$A2:$A20</xm:f>
          </x14:formula1>
          <xm:sqref>N2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F5110-765F-4C76-9783-04239A642246}">
  <sheetPr codeName="Sheet6"/>
  <dimension ref="A1:D1"/>
  <sheetViews>
    <sheetView workbookViewId="0">
      <selection activeCell="B1" sqref="B1"/>
    </sheetView>
  </sheetViews>
  <sheetFormatPr defaultColWidth="0" defaultRowHeight="14.25" x14ac:dyDescent="0.25"/>
  <cols>
    <col min="1" max="1" width="36.140625" style="3" customWidth="1"/>
    <col min="2" max="2" width="31.5703125" style="3" customWidth="1"/>
    <col min="3" max="4" width="53.42578125" style="3" customWidth="1"/>
    <col min="5" max="16384" width="9.140625" style="3" hidden="1"/>
  </cols>
  <sheetData>
    <row r="1" spans="1:4" s="41" customFormat="1" ht="15.75" x14ac:dyDescent="0.25">
      <c r="A1" s="51" t="s">
        <v>693</v>
      </c>
      <c r="B1" s="51" t="s">
        <v>119</v>
      </c>
      <c r="C1" s="51" t="s">
        <v>115</v>
      </c>
      <c r="D1" s="51" t="s">
        <v>117</v>
      </c>
    </row>
  </sheetData>
  <sheetProtection algorithmName="SHA-512" hashValue="aWAmVob9IsIT70kqDHPCqR4aSAkjjDH5mXcRZ2H4IIt6Y3RUfdchVcZ+scfW2OND9YOj0l3/5eIBk3FJU7raqg==" saltValue="CZXc6y1AE6XDIO3HSEh54Q==" spinCount="100000" sheet="1" formatColumns="0" formatRows="0" insertRows="0" deleteRows="0" sort="0" autoFilter="0"/>
  <autoFilter ref="C1:D1" xr:uid="{C3EF5110-765F-4C76-9783-04239A642246}"/>
  <conditionalFormatting sqref="C2:C1048576">
    <cfRule type="expression" dxfId="293" priority="6">
      <formula>LEN(C2)&gt;254</formula>
    </cfRule>
  </conditionalFormatting>
  <conditionalFormatting sqref="D2:D1048576">
    <cfRule type="expression" dxfId="292" priority="5">
      <formula>LEN(D2)&gt;150</formula>
    </cfRule>
    <cfRule type="expression" dxfId="291" priority="7">
      <formula>AND(NOT(ISNUMBER(MATCH("*@*.?*",D2,0))),LEN(D2) &gt; 0)</formula>
    </cfRule>
  </conditionalFormatting>
  <dataValidations count="2">
    <dataValidation type="custom" allowBlank="1" showInputMessage="1" showErrorMessage="1" errorTitle="Email Address" error="Must be a valid email address" promptTitle="Email Address" prompt="Must be a valid email address_x000a__x000a_Max length 150" sqref="D2:D1048576" xr:uid="{128C4792-5F23-4D5D-AE6A-8116A6C52FAC}">
      <formula1>ISNUMBER(MATCH("*@*.?*",D2,0))</formula1>
    </dataValidation>
    <dataValidation type="textLength" allowBlank="1" showInputMessage="1" showErrorMessage="1" error="Max Length 254" prompt="Max Length 254" sqref="C2:C1048576" xr:uid="{268B0A17-6044-45E2-8270-A026B5C4A6B1}">
      <formula1>0</formula1>
      <formula2>254</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 id="{A142CDC2-24DC-4A6A-9CF8-E9A704F756FF}">
            <xm:f>AND( NOT(ISNUMBER(MATCH($B1,Organizations!$A:$A,0))),ISNUMBER($B1), NOT(ISNUMBER(MATCH($B1,Individuals!$A:$A,0))))</xm:f>
            <x14:dxf>
              <fill>
                <patternFill>
                  <bgColor rgb="FFFF0000"/>
                </patternFill>
              </fill>
            </x14:dxf>
          </x14:cfRule>
          <xm:sqref>B1:B1048576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24E81-BE3C-4FB2-B896-BBF390721D60}">
  <sheetPr codeName="Sheet7">
    <tabColor theme="4"/>
  </sheetPr>
  <dimension ref="A1:X2"/>
  <sheetViews>
    <sheetView workbookViewId="0">
      <selection activeCell="A2" sqref="A2:X4822"/>
    </sheetView>
  </sheetViews>
  <sheetFormatPr defaultColWidth="0" defaultRowHeight="14.25" x14ac:dyDescent="0.25"/>
  <cols>
    <col min="1" max="1" width="17" style="1" customWidth="1"/>
    <col min="2" max="2" width="59.85546875" style="2" customWidth="1"/>
    <col min="3" max="3" width="13" style="3" customWidth="1"/>
    <col min="4" max="4" width="12.7109375" style="3" customWidth="1"/>
    <col min="5" max="5" width="25.42578125" style="1" customWidth="1"/>
    <col min="6" max="6" width="25.140625" style="2" customWidth="1"/>
    <col min="7" max="8" width="25.140625" style="1" customWidth="1"/>
    <col min="9" max="21" width="25.140625" style="2" customWidth="1"/>
    <col min="22" max="23" width="25.140625" style="3" customWidth="1"/>
    <col min="24" max="24" width="28.28515625" style="3" customWidth="1"/>
    <col min="25" max="16384" width="25.140625" style="3" hidden="1"/>
  </cols>
  <sheetData>
    <row r="1" spans="1:24" s="41" customFormat="1" ht="31.5" x14ac:dyDescent="0.25">
      <c r="A1" s="60" t="s">
        <v>119</v>
      </c>
      <c r="B1" s="51" t="s">
        <v>87</v>
      </c>
      <c r="C1" s="51" t="s">
        <v>122</v>
      </c>
      <c r="D1" s="51" t="s">
        <v>124</v>
      </c>
      <c r="E1" s="82" t="s">
        <v>126</v>
      </c>
      <c r="F1" s="50" t="s">
        <v>128</v>
      </c>
      <c r="G1" s="83" t="s">
        <v>130</v>
      </c>
      <c r="H1" s="83" t="s">
        <v>132</v>
      </c>
      <c r="I1" s="50" t="s">
        <v>134</v>
      </c>
      <c r="J1" s="50" t="s">
        <v>135</v>
      </c>
      <c r="K1" s="50" t="s">
        <v>93</v>
      </c>
      <c r="L1" s="50" t="s">
        <v>95</v>
      </c>
      <c r="M1" s="50" t="s">
        <v>101</v>
      </c>
      <c r="N1" s="50" t="s">
        <v>138</v>
      </c>
      <c r="O1" s="50" t="s">
        <v>99</v>
      </c>
      <c r="P1" s="50" t="s">
        <v>103</v>
      </c>
      <c r="Q1" s="50" t="s">
        <v>105</v>
      </c>
      <c r="R1" s="50" t="s">
        <v>662</v>
      </c>
      <c r="S1" s="50" t="s">
        <v>145</v>
      </c>
      <c r="T1" s="50" t="s">
        <v>187</v>
      </c>
      <c r="U1" s="50" t="s">
        <v>146</v>
      </c>
      <c r="V1" s="51" t="s">
        <v>147</v>
      </c>
      <c r="W1" s="50" t="s">
        <v>149</v>
      </c>
      <c r="X1" s="50" t="s">
        <v>151</v>
      </c>
    </row>
    <row r="2" spans="1:24" ht="15" x14ac:dyDescent="0.25">
      <c r="T2" s="16"/>
      <c r="U2" s="8"/>
    </row>
  </sheetData>
  <sheetProtection algorithmName="SHA-512" hashValue="W7OUpCcX+/Dw+lJQXNKMGhkKxzUpiMbtitpieZR77BWwMjM2r65TbtuPA78472L8BpSoEd4RdVQ67RDJlmkUew==" saltValue="8dXA3yA5iuCnEA7igA+ioA==" spinCount="100000" sheet="1" objects="1" scenarios="1" formatColumns="0" formatRows="0" insertRows="0" deleteRows="0" sort="0" autoFilter="0"/>
  <autoFilter ref="A1:X448" xr:uid="{84624E81-BE3C-4FB2-B896-BBF390721D60}"/>
  <conditionalFormatting sqref="A2:A1048576">
    <cfRule type="duplicateValues" dxfId="289" priority="7"/>
    <cfRule type="expression" dxfId="288" priority="13">
      <formula>AND(NOT(ISNUMBER(A2)),(A2&lt;&gt;""))</formula>
    </cfRule>
  </conditionalFormatting>
  <conditionalFormatting sqref="B2:B1048576">
    <cfRule type="expression" dxfId="287" priority="12">
      <formula>LEN(B2)&gt;150</formula>
    </cfRule>
  </conditionalFormatting>
  <conditionalFormatting sqref="C2:D3269">
    <cfRule type="expression" dxfId="286" priority="4">
      <formula>AND(NOT(OR(C2="Y",C2="N")),LEN(C2)&gt;0)</formula>
    </cfRule>
  </conditionalFormatting>
  <conditionalFormatting sqref="E2:E1048576">
    <cfRule type="expression" dxfId="285" priority="17">
      <formula>AND(NOT(ISNUMBER(MATCH(E2,$A:$A,0))),ISNUMBER(E2))</formula>
    </cfRule>
  </conditionalFormatting>
  <conditionalFormatting sqref="R2:R1048576">
    <cfRule type="expression" dxfId="284" priority="9">
      <formula>LEN(R2) &gt; 50</formula>
    </cfRule>
  </conditionalFormatting>
  <conditionalFormatting sqref="T2:T1048576">
    <cfRule type="duplicateValues" dxfId="282" priority="2"/>
    <cfRule type="expression" dxfId="281" priority="8">
      <formula>AND(NOT(ISNUMBER(MATCH("*@*.?*",T2,0))),LEN(T2) &gt; 0)</formula>
    </cfRule>
  </conditionalFormatting>
  <conditionalFormatting sqref="V2:V448">
    <cfRule type="expression" dxfId="280" priority="3">
      <formula>AND(NOT(OR(V2="Y",V2="N")),LEN(V2)&gt;0)</formula>
    </cfRule>
  </conditionalFormatting>
  <conditionalFormatting sqref="W2:X1048576">
    <cfRule type="expression" dxfId="279" priority="10">
      <formula>AND(NOT(ISNUMBER(MATCH("*@*.?*",W2,0))),LEN(W2) &gt; 0)</formula>
    </cfRule>
  </conditionalFormatting>
  <dataValidations count="20">
    <dataValidation type="whole" allowBlank="1" showInputMessage="1" showErrorMessage="1" error="Must be a number below 2,147,483,647 and not 0" prompt="Must be a number below 2,147,483,647 and not 0" sqref="A2:A1048576" xr:uid="{66BEF2F9-7E4D-4153-A29F-03D10314622F}">
      <formula1>1</formula1>
      <formula2>2147483647</formula2>
    </dataValidation>
    <dataValidation type="textLength" allowBlank="1" showInputMessage="1" showErrorMessage="1" error="Must be below 150 Characters" prompt="Must be below 150 Characters" sqref="B2:B1048576" xr:uid="{1FCB9CA1-F50D-4C4F-BF63-9A256725A883}">
      <formula1>0</formula1>
      <formula2>150</formula2>
    </dataValidation>
    <dataValidation type="whole" allowBlank="1" showInputMessage="1" showErrorMessage="1" error="Must Exist On The Organizations Tab Column A" prompt="Must Exist On The Organizations Tab Column A" sqref="E2:E1048576" xr:uid="{DDCCAE23-302E-4681-A11F-128DF0723E5A}">
      <formula1>1</formula1>
      <formula2>2147483647</formula2>
    </dataValidation>
    <dataValidation type="list" allowBlank="1" showInputMessage="1" showErrorMessage="1" error="Must Be a Y or N" prompt="Must be a Y or N" sqref="C2:D1048576" xr:uid="{B7A8F30D-19CE-41DE-BC9B-38E998CECF26}">
      <formula1>"Y,N"</formula1>
    </dataValidation>
    <dataValidation type="textLength" allowBlank="1" showInputMessage="1" showErrorMessage="1" error="Max Length 50" prompt="Max Length 50" sqref="F2:F1048576" xr:uid="{8694409B-DA83-4933-B4C2-752BCDA738B5}">
      <formula1>0</formula1>
      <formula2>50</formula2>
    </dataValidation>
    <dataValidation type="whole" operator="greaterThan" allowBlank="1" showInputMessage="1" showErrorMessage="1" error="Must be a number" prompt="Must be a number" sqref="G2:H1048576" xr:uid="{6C477FFC-44DB-42E7-AB1F-98312A50F18C}">
      <formula1>0</formula1>
    </dataValidation>
    <dataValidation type="textLength" allowBlank="1" showInputMessage="1" showErrorMessage="1" error="Max Length 150" prompt="Max Length 150" sqref="I2:J1048576" xr:uid="{9B383670-A0B3-4066-A5D2-F8BAA9ECA791}">
      <formula1>0</formula1>
      <formula2>150</formula2>
    </dataValidation>
    <dataValidation type="textLength" allowBlank="1" showInputMessage="1" showErrorMessage="1" error="Max Length 150" prompt="Max Length 100" sqref="K2:K1048576" xr:uid="{4489A38C-01DC-4392-8BFA-AA037B58E661}">
      <formula1>0</formula1>
      <formula2>100</formula2>
    </dataValidation>
    <dataValidation type="textLength" allowBlank="1" showInputMessage="1" showErrorMessage="1" error="Max length 50" prompt="Max length 50" sqref="L2:L1048576" xr:uid="{C67107B4-9A28-40FC-8E3A-23232C168E4A}">
      <formula1>0</formula1>
      <formula2>50</formula2>
    </dataValidation>
    <dataValidation type="textLength" allowBlank="1" showInputMessage="1" showErrorMessage="1" error="Max length 75" prompt="Max length 75" sqref="M2:M1048576" xr:uid="{1081D483-BF5C-4F37-A964-603FC3D270E8}">
      <formula1>1</formula1>
      <formula2>75</formula2>
    </dataValidation>
    <dataValidation type="textLength" allowBlank="1" showInputMessage="1" showErrorMessage="1" error="Max length 10" prompt="Max length 10" sqref="O2:O1048576" xr:uid="{31A87D9E-B83C-4206-8BE1-2E19F1EDF221}">
      <formula1>0</formula1>
      <formula2>10</formula2>
    </dataValidation>
    <dataValidation type="textLength" allowBlank="1" showInputMessage="1" showErrorMessage="1" error="Max length 75" prompt="Max length 75" sqref="P2:P1048576" xr:uid="{FC786905-496D-4109-A6A3-372BDE916F83}">
      <formula1>0</formula1>
      <formula2>75</formula2>
    </dataValidation>
    <dataValidation allowBlank="1" showInputMessage="1" showErrorMessage="1" promptTitle="Phone" prompt="Phone Numbers only.  No labels or extensions_x000a__x000a_Best Formats_x000a_###-###-####_x000a_(###) ###-####_x000a_+# ###-###-####_x000a_+# (###) ###-####" sqref="Q3:Q1048576 Q2" xr:uid="{105D2016-6668-4DF3-A4EC-8D59B7A6B4E2}"/>
    <dataValidation allowBlank="1" showInputMessage="1" showErrorMessage="1" promptTitle="Fax" prompt="Numbers only.  No labels or extensions_x000a__x000a_Best Formats_x000a_###-###-####_x000a_(###) ###-####_x000a_+# ###-###-####_x000a_+# (###) ###-####" sqref="S2:S1048576" xr:uid="{60832509-98C8-42D7-B10F-A97094981C37}"/>
    <dataValidation type="custom" allowBlank="1" showInputMessage="1" showErrorMessage="1" error="Enter a valid email address" prompt="Enter a valid email address" sqref="T2:T1048576" xr:uid="{0D565580-96DC-4A30-8D21-DEC919BEAA30}">
      <formula1>ISNUMBER(MATCH("*@*.?*",T2,0))</formula1>
    </dataValidation>
    <dataValidation type="textLength" allowBlank="1" showInputMessage="1" showErrorMessage="1" error="Max length 150" prompt="Max length 150" sqref="U2:U1048576" xr:uid="{ADBF2003-2A16-42CA-9751-2A946EA0BBB0}">
      <formula1>0</formula1>
      <formula2>150</formula2>
    </dataValidation>
    <dataValidation type="list" allowBlank="1" showInputMessage="1" showErrorMessage="1" error="Y or N" prompt="Y or N" sqref="V2:V1048576" xr:uid="{4F2D350F-7AE3-42A4-A904-AFE707D6D543}">
      <formula1>"Y,N"</formula1>
    </dataValidation>
    <dataValidation type="custom" allowBlank="1" showInputMessage="1" showErrorMessage="1" error="Must be a valid email address and exists on the User tab" prompt="Must be a valid email address and exists on the User tab" sqref="W2:X1048576" xr:uid="{FE710CD5-1805-4E58-AC4C-A3EAD98C9314}">
      <formula1>ISNUMBER(MATCH("*@*.?*",W2,0))</formula1>
    </dataValidation>
    <dataValidation type="textLength" allowBlank="1" showInputMessage="1" showErrorMessage="1" prompt="Max Length 50" sqref="R2:R1048576" xr:uid="{4972C93F-4E36-4768-A875-CC519AEB3DD0}">
      <formula1>0</formula1>
      <formula2>50</formula2>
    </dataValidation>
    <dataValidation type="textLength" allowBlank="1" showInputMessage="1" showErrorMessage="1" error="Max length 50" prompt="Zip extension goes in column O_x000a__x000a_Max length 50" sqref="N2:N1048576" xr:uid="{1D6E9D87-E13C-44F9-9EB2-17CB3E3FBD54}">
      <formula1>0</formula1>
      <formula2>50</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6" id="{D43EE082-5349-4684-841F-398810A1C3FD}">
            <xm:f>COUNTIF(Individuals!$A:$A,A2)</xm:f>
            <x14:dxf>
              <fill>
                <patternFill patternType="lightUp">
                  <fgColor rgb="FFFF0000"/>
                </patternFill>
              </fill>
            </x14:dxf>
          </x14:cfRule>
          <xm:sqref>A2:A448</xm:sqref>
        </x14:conditionalFormatting>
        <x14:conditionalFormatting xmlns:xm="http://schemas.microsoft.com/office/excel/2006/main">
          <x14:cfRule type="expression" priority="1" id="{F45838B8-51DD-423C-BC2F-9BA2C39A9A09}">
            <xm:f>COUNTIF(Individuals!$AD:$AD,T2)</xm:f>
            <x14:dxf>
              <fill>
                <patternFill patternType="lightUp">
                  <fgColor rgb="FFFFFF00"/>
                </patternFill>
              </fill>
            </x14:dxf>
          </x14:cfRule>
          <xm:sqref>T2:T1048576</xm:sqref>
        </x14:conditionalFormatting>
        <x14:conditionalFormatting xmlns:xm="http://schemas.microsoft.com/office/excel/2006/main">
          <x14:cfRule type="expression" priority="14" id="{52AACA64-7C5F-40CC-86A6-A02D0951AED9}">
            <xm:f>AND(NOT(ISNUMBER(MATCH(W2,Users!$D:$D,0))),(W2 &lt;&gt; ""))</xm:f>
            <x14:dxf>
              <fill>
                <patternFill>
                  <bgColor rgb="FFFF0000"/>
                </patternFill>
              </fill>
            </x14:dxf>
          </x14:cfRule>
          <xm:sqref>W2:X1048576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0A6B7-6207-458A-BBD1-2DC7A158CF19}">
  <sheetPr codeName="Sheet8">
    <tabColor theme="4"/>
  </sheetPr>
  <dimension ref="A1:AP3"/>
  <sheetViews>
    <sheetView workbookViewId="0">
      <selection activeCell="A2" sqref="A2:A6"/>
    </sheetView>
  </sheetViews>
  <sheetFormatPr defaultColWidth="0" defaultRowHeight="14.25" x14ac:dyDescent="0.25"/>
  <cols>
    <col min="1" max="1" width="21.7109375" style="1" customWidth="1"/>
    <col min="2" max="2" width="25.42578125" style="1" customWidth="1"/>
    <col min="3" max="6" width="17.85546875" style="3" customWidth="1"/>
    <col min="7" max="7" width="9.28515625" style="3" customWidth="1"/>
    <col min="8" max="8" width="13" style="3" customWidth="1"/>
    <col min="9" max="9" width="12.7109375" style="3" customWidth="1"/>
    <col min="10" max="16" width="25.140625" style="2" customWidth="1"/>
    <col min="17" max="17" width="15.140625" style="6" customWidth="1"/>
    <col min="18" max="22" width="25.140625" style="2" customWidth="1"/>
    <col min="23" max="23" width="12.42578125" style="2" customWidth="1"/>
    <col min="24" max="24" width="15.42578125" style="2" customWidth="1"/>
    <col min="25" max="29" width="25.140625" style="2" customWidth="1"/>
    <col min="30" max="30" width="37.28515625" style="2" customWidth="1"/>
    <col min="31" max="32" width="25.140625" style="2" customWidth="1"/>
    <col min="33" max="33" width="25.140625" style="3" customWidth="1"/>
    <col min="34" max="34" width="37.28515625" style="2" customWidth="1"/>
    <col min="35" max="35" width="25.140625" style="2" customWidth="1"/>
    <col min="36" max="40" width="25.140625" style="3" hidden="1" customWidth="1"/>
    <col min="41" max="42" width="0" style="3" hidden="1" customWidth="1"/>
    <col min="43" max="16384" width="25.140625" style="3" hidden="1"/>
  </cols>
  <sheetData>
    <row r="1" spans="1:35" s="41" customFormat="1" ht="31.5" x14ac:dyDescent="0.25">
      <c r="A1" s="60" t="s">
        <v>119</v>
      </c>
      <c r="B1" s="83" t="s">
        <v>154</v>
      </c>
      <c r="C1" s="51" t="s">
        <v>156</v>
      </c>
      <c r="D1" s="51" t="s">
        <v>158</v>
      </c>
      <c r="E1" s="51" t="s">
        <v>160</v>
      </c>
      <c r="F1" s="51" t="s">
        <v>162</v>
      </c>
      <c r="G1" s="51" t="s">
        <v>164</v>
      </c>
      <c r="H1" s="51" t="s">
        <v>122</v>
      </c>
      <c r="I1" s="51" t="s">
        <v>124</v>
      </c>
      <c r="J1" s="50" t="s">
        <v>128</v>
      </c>
      <c r="K1" s="50" t="s">
        <v>168</v>
      </c>
      <c r="L1" s="51" t="s">
        <v>170</v>
      </c>
      <c r="M1" s="50" t="s">
        <v>172</v>
      </c>
      <c r="N1" s="51" t="s">
        <v>174</v>
      </c>
      <c r="O1" s="50" t="s">
        <v>176</v>
      </c>
      <c r="P1" s="50" t="s">
        <v>178</v>
      </c>
      <c r="Q1" s="84" t="s">
        <v>180</v>
      </c>
      <c r="R1" s="50" t="s">
        <v>134</v>
      </c>
      <c r="S1" s="50" t="s">
        <v>135</v>
      </c>
      <c r="T1" s="50" t="s">
        <v>93</v>
      </c>
      <c r="U1" s="50" t="s">
        <v>95</v>
      </c>
      <c r="V1" s="50" t="s">
        <v>101</v>
      </c>
      <c r="W1" s="50" t="s">
        <v>138</v>
      </c>
      <c r="X1" s="50" t="s">
        <v>99</v>
      </c>
      <c r="Y1" s="50" t="s">
        <v>103</v>
      </c>
      <c r="Z1" s="50" t="s">
        <v>105</v>
      </c>
      <c r="AA1" s="50" t="s">
        <v>662</v>
      </c>
      <c r="AB1" s="50" t="s">
        <v>184</v>
      </c>
      <c r="AC1" s="50" t="s">
        <v>185</v>
      </c>
      <c r="AD1" s="50" t="s">
        <v>187</v>
      </c>
      <c r="AE1" s="50" t="s">
        <v>149</v>
      </c>
      <c r="AF1" s="50" t="s">
        <v>151</v>
      </c>
      <c r="AG1" s="51" t="s">
        <v>147</v>
      </c>
      <c r="AH1" s="50" t="s">
        <v>111</v>
      </c>
      <c r="AI1" s="50" t="s">
        <v>145</v>
      </c>
    </row>
    <row r="2" spans="1:35" ht="15" x14ac:dyDescent="0.25">
      <c r="AD2" s="16"/>
    </row>
    <row r="3" spans="1:35" ht="15" x14ac:dyDescent="0.25">
      <c r="AD3" s="16"/>
    </row>
  </sheetData>
  <sheetProtection algorithmName="SHA-512" hashValue="XgpeLxoP0KdQwOWWPLiOBfcx53cMU5IwCaijyEdVaOsO2QnfHpwbUF2rSR3SEDvzKbGPagEQkXvTd3NZpMi66g==" saltValue="r7gYcpfC97NcEwq9McF5OA==" spinCount="100000" sheet="1" objects="1" scenarios="1" formatColumns="0" formatRows="0" insertRows="0" deleteRows="0" sort="0" autoFilter="0"/>
  <autoFilter ref="A1:AP1" xr:uid="{72B0A6B7-6207-458A-BBD1-2DC7A158CF19}"/>
  <conditionalFormatting sqref="A2:A3269">
    <cfRule type="duplicateValues" dxfId="276" priority="11"/>
  </conditionalFormatting>
  <conditionalFormatting sqref="A2:B1048576">
    <cfRule type="expression" dxfId="275" priority="24">
      <formula>AND(NOT(ISNUMBER(A2)),(A2&lt;&gt;""))</formula>
    </cfRule>
  </conditionalFormatting>
  <conditionalFormatting sqref="C2:G1048576">
    <cfRule type="expression" dxfId="273" priority="6">
      <formula>AND(NOT(OR(C2="Y",C2="N")),LEN(C2)&gt;0)</formula>
    </cfRule>
  </conditionalFormatting>
  <conditionalFormatting sqref="H2:I3269">
    <cfRule type="expression" dxfId="272" priority="4">
      <formula>AND(NOT(OR(H2="Y",H2="N")),LEN(H2)&gt;0)</formula>
    </cfRule>
  </conditionalFormatting>
  <conditionalFormatting sqref="K2:K1048576">
    <cfRule type="expression" dxfId="271" priority="18">
      <formula>LEN(K2) &gt;50</formula>
    </cfRule>
  </conditionalFormatting>
  <conditionalFormatting sqref="L2:L1048576">
    <cfRule type="expression" dxfId="270" priority="20">
      <formula>LEN(L2) &gt; 100</formula>
    </cfRule>
  </conditionalFormatting>
  <conditionalFormatting sqref="M2:M1048576">
    <cfRule type="expression" dxfId="269" priority="19">
      <formula>LEN(M2) &gt; 10</formula>
    </cfRule>
  </conditionalFormatting>
  <conditionalFormatting sqref="N2:N1048576">
    <cfRule type="expression" dxfId="268" priority="17">
      <formula>LEN(N2) &gt;100</formula>
    </cfRule>
  </conditionalFormatting>
  <conditionalFormatting sqref="O2:O1048576">
    <cfRule type="expression" dxfId="267" priority="16">
      <formula>LEN(O2) &gt; 50</formula>
    </cfRule>
  </conditionalFormatting>
  <conditionalFormatting sqref="P2:P1048576">
    <cfRule type="expression" dxfId="266" priority="15">
      <formula>LEN(P2) &gt; 100</formula>
    </cfRule>
  </conditionalFormatting>
  <conditionalFormatting sqref="Q2:Q1048576">
    <cfRule type="expression" dxfId="265" priority="14">
      <formula>AND(NOT(ISNUMBER(Q2)),LEN(Q2)&gt;0)</formula>
    </cfRule>
  </conditionalFormatting>
  <conditionalFormatting sqref="AA2:AA1048576">
    <cfRule type="expression" dxfId="264" priority="13">
      <formula>LEN(AA2)&gt;50</formula>
    </cfRule>
  </conditionalFormatting>
  <conditionalFormatting sqref="AD2:AD1048576">
    <cfRule type="duplicateValues" dxfId="262" priority="2"/>
  </conditionalFormatting>
  <conditionalFormatting sqref="AD2:AF1048576">
    <cfRule type="expression" dxfId="261" priority="12">
      <formula>AND(NOT(ISNUMBER(MATCH("*@*.?*",AD2,0))),LEN(AD2) &gt; 0)</formula>
    </cfRule>
  </conditionalFormatting>
  <conditionalFormatting sqref="AH2:AH1048576">
    <cfRule type="expression" dxfId="259" priority="3">
      <formula>LEN(AH2)&gt;150</formula>
    </cfRule>
  </conditionalFormatting>
  <dataValidations count="21">
    <dataValidation type="list" allowBlank="1" showInputMessage="1" showErrorMessage="1" error="Y or N" prompt="Y or N" sqref="AG2:AG1048576 G2:G1048576" xr:uid="{FE0B2FB1-C613-4368-A234-8209468F4757}">
      <formula1>"Y,N"</formula1>
    </dataValidation>
    <dataValidation allowBlank="1" showInputMessage="1" showErrorMessage="1" prompt="Numbers only.  No labels or extensions_x000a__x000a_Best Formats_x000a_###-###-####_x000a_(###) ###-####_x000a_+# ###-###-####_x000a_+# (###) ###-####" sqref="AB2:AC1048576 AI2:AI1048576" xr:uid="{FC9BFA78-CF17-4014-B5DD-C810B2274713}"/>
    <dataValidation allowBlank="1" showInputMessage="1" showErrorMessage="1" prompt="Phone Numbers only.  No labels or extensions_x000a__x000a_Best Formats_x000a_###-###-####_x000a_(###) ###-####_x000a_+# ###-###-####_x000a_+# (###) ###-####" sqref="Z2:Z1048576" xr:uid="{EC8498D8-00B7-4701-A65D-B123646DC8FD}"/>
    <dataValidation type="textLength" allowBlank="1" showInputMessage="1" showErrorMessage="1" error="Max length 75" prompt="Max length 75" sqref="Y2:Y1048576" xr:uid="{CDECB417-F709-42A1-895D-ABF13F4977E5}">
      <formula1>0</formula1>
      <formula2>75</formula2>
    </dataValidation>
    <dataValidation type="textLength" allowBlank="1" showInputMessage="1" showErrorMessage="1" error="Max length 10" prompt="Max length 10" sqref="X2:X1048576" xr:uid="{3106B847-2121-4301-AA57-6E7BC8C1CA9C}">
      <formula1>0</formula1>
      <formula2>10</formula2>
    </dataValidation>
    <dataValidation type="textLength" allowBlank="1" showInputMessage="1" showErrorMessage="1" error="Max length 75" prompt="Max length 75" sqref="V2:V1048576" xr:uid="{9B22BF70-3887-46F8-8E48-2AA55891CD96}">
      <formula1>1</formula1>
      <formula2>75</formula2>
    </dataValidation>
    <dataValidation type="textLength" allowBlank="1" showInputMessage="1" showErrorMessage="1" error="Max length 50" prompt="Max length 50" sqref="U2:U1048576 W2:W1048576" xr:uid="{A9C9B4DC-B6B9-4F98-A554-D900C51B3304}">
      <formula1>0</formula1>
      <formula2>50</formula2>
    </dataValidation>
    <dataValidation type="textLength" allowBlank="1" showInputMessage="1" showErrorMessage="1" error="Max Length 150" prompt="Max Length 100" sqref="T2:T1048576" xr:uid="{E7A78268-E5A6-4391-9B5E-BB8AD58B06DE}">
      <formula1>0</formula1>
      <formula2>100</formula2>
    </dataValidation>
    <dataValidation type="textLength" allowBlank="1" showInputMessage="1" showErrorMessage="1" error="Max Length 150" prompt="Max Length 150" sqref="R2:S1048576 AH2:AH256" xr:uid="{1772CA33-A091-48A5-BEE3-4A647E3CBAFE}">
      <formula1>0</formula1>
      <formula2>150</formula2>
    </dataValidation>
    <dataValidation type="textLength" allowBlank="1" showInputMessage="1" showErrorMessage="1" error="Max Length 50" prompt="Max Length 50" sqref="J2:J1048576" xr:uid="{E03816D4-1F6F-4D20-B441-4CC5CBA66665}">
      <formula1>0</formula1>
      <formula2>50</formula2>
    </dataValidation>
    <dataValidation type="list" allowBlank="1" showInputMessage="1" showErrorMessage="1" error="Must Be a Y or N" prompt="Must be a Y or N" sqref="C2:I1048576" xr:uid="{88B6D558-D118-4895-BD5E-74353272A222}">
      <formula1>"Y,N"</formula1>
    </dataValidation>
    <dataValidation type="whole" allowBlank="1" showInputMessage="1" showErrorMessage="1" error="Must Exist On The Organizations Tab" prompt="Must Exist On The Organizations Tab" sqref="B2:B1048576" xr:uid="{8276DA72-9181-47C4-90F9-20565E2A538C}">
      <formula1>1</formula1>
      <formula2>2147483647</formula2>
    </dataValidation>
    <dataValidation type="whole" allowBlank="1" showInputMessage="1" showErrorMessage="1" errorTitle="Profile ID" error="Must be a number below 2,147,483,647 and not 0" promptTitle="Profile ID " prompt="Must be a number below 2,147,483,647 and not 0" sqref="B2:B1048576" xr:uid="{E2D751B0-39E7-43B4-AA55-0E2CD769E615}">
      <formula1>1</formula1>
      <formula2>2147483647</formula2>
    </dataValidation>
    <dataValidation type="textLength" allowBlank="1" showInputMessage="1" showErrorMessage="1" errorTitle="Profile Status" error="Max Length 100_x000a_" prompt="Max Length 100" sqref="L2:L1048576 N2:N1048576" xr:uid="{7A6C1474-6D67-44B9-B041-646F10F77D89}">
      <formula1>0</formula1>
      <formula2>100</formula2>
    </dataValidation>
    <dataValidation type="textLength" allowBlank="1" showInputMessage="1" showErrorMessage="1" errorTitle="Profile Status" error="Max Length 50" prompt="Max Length 50" sqref="K2:K1048576 O2:O1048576" xr:uid="{39532196-311B-4A73-97E3-CB7CD640BDCB}">
      <formula1>0</formula1>
      <formula2>50</formula2>
    </dataValidation>
    <dataValidation type="textLength" allowBlank="1" showInputMessage="1" showErrorMessage="1" errorTitle="Profile Status" error="Max Length 10" prompt="Max Length 10" sqref="M2:M1048576" xr:uid="{F4A4CF83-DB45-46DF-8DCD-65589D59BD65}">
      <formula1>0</formula1>
      <formula2>10</formula2>
    </dataValidation>
    <dataValidation type="textLength" allowBlank="1" showInputMessage="1" showErrorMessage="1" errorTitle="Profile Status" error="Max Length 100" prompt="Max Length 100" sqref="P2:P1048576" xr:uid="{10A953B0-73E1-41E8-A1CD-FF020FDA2AB3}">
      <formula1>0</formula1>
      <formula2>100</formula2>
    </dataValidation>
    <dataValidation type="date" allowBlank="1" showInputMessage="1" showErrorMessage="1" error="Must be a valid date" prompt="Must be a valid date" sqref="Q2:Q1048576" xr:uid="{4EB68276-B480-4DE3-8350-89A6A05CE05C}">
      <formula1>1</formula1>
      <formula2>73050</formula2>
    </dataValidation>
    <dataValidation type="custom" allowBlank="1" showInputMessage="1" showErrorMessage="1" error="Enter a valid email address" prompt="Enter a valid email address" sqref="AD2:AF1048576 AH257:AH1048576" xr:uid="{19DDD5BD-ECAC-4AA8-8907-643DAD398BEE}">
      <formula1>ISNUMBER(MATCH("*@*.?*",AD2,0))</formula1>
    </dataValidation>
    <dataValidation type="whole" allowBlank="1" showInputMessage="1" showErrorMessage="1" error="Must be a number below 2,147,483,647 and not 0" prompt="Must be a number below 2,147,483,647 and not 0" sqref="A2:A1048576" xr:uid="{DEAC53B5-0254-44AE-AE7C-1A9FAE2DF2D2}">
      <formula1>1</formula1>
      <formula2>2147483647</formula2>
    </dataValidation>
    <dataValidation type="custom" allowBlank="1" showInputMessage="1" showErrorMessage="1" error="Must be a valid email address and exists on the User tab" prompt="Must be a valid email address and exists on the User tab" sqref="AE2:AF1048576" xr:uid="{897146B3-CADD-4DDA-8EF7-545BBDF61B6A}">
      <formula1>ISNUMBER(MATCH("*@*.?*",AE2,0))</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0" id="{F5494EBD-7302-482C-9820-A7AA296858C4}">
            <xm:f>COUNTIF(Organizations!$A:$A,A2)</xm:f>
            <x14:dxf>
              <fill>
                <patternFill patternType="lightUp">
                  <fgColor rgb="FFFF0000"/>
                  <bgColor auto="1"/>
                </patternFill>
              </fill>
            </x14:dxf>
          </x14:cfRule>
          <xm:sqref>A2:A3269</xm:sqref>
        </x14:conditionalFormatting>
        <x14:conditionalFormatting xmlns:xm="http://schemas.microsoft.com/office/excel/2006/main">
          <x14:cfRule type="expression" priority="27" id="{37803928-8034-4A87-A6AB-25D4F3505520}">
            <xm:f>AND(NOT(ISNUMBER(MATCH(B2,Organizations!$A:$A,0))),ISNUMBER(B2))</xm:f>
            <x14:dxf>
              <fill>
                <patternFill>
                  <bgColor rgb="FFFF0000"/>
                </patternFill>
              </fill>
            </x14:dxf>
          </x14:cfRule>
          <xm:sqref>B2:B1048576</xm:sqref>
        </x14:conditionalFormatting>
        <x14:conditionalFormatting xmlns:xm="http://schemas.microsoft.com/office/excel/2006/main">
          <x14:cfRule type="expression" priority="1" id="{DC52C3D3-28F9-4FE7-99B4-AFCC741EA7F3}">
            <xm:f>COUNTIF(Organizations!$T:$T,AD2)</xm:f>
            <x14:dxf>
              <fill>
                <patternFill patternType="lightUp">
                  <fgColor rgb="FFFFFF00"/>
                </patternFill>
              </fill>
            </x14:dxf>
          </x14:cfRule>
          <xm:sqref>AD2:AD1048576</xm:sqref>
        </x14:conditionalFormatting>
        <x14:conditionalFormatting xmlns:xm="http://schemas.microsoft.com/office/excel/2006/main">
          <x14:cfRule type="expression" priority="25" id="{15C44BE9-220F-49A5-82DE-C40F9BF617E8}">
            <xm:f>AND(NOT(ISNUMBER(MATCH(AE2,Users!$D:$D,0))),(AE2 &lt;&gt; ""))</xm:f>
            <x14:dxf>
              <fill>
                <patternFill>
                  <bgColor rgb="FFFF0000"/>
                </patternFill>
              </fill>
            </x14:dxf>
          </x14:cfRule>
          <xm:sqref>AE2:AF1048576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A4823-7D92-45A8-8F42-A8BCE992C85F}">
  <sheetPr codeName="Sheet9"/>
  <dimension ref="A1:AO1"/>
  <sheetViews>
    <sheetView workbookViewId="0">
      <selection activeCell="A2" sqref="A2:AO11366"/>
    </sheetView>
  </sheetViews>
  <sheetFormatPr defaultColWidth="0" defaultRowHeight="14.25" x14ac:dyDescent="0.25"/>
  <cols>
    <col min="1" max="1" width="25.140625" style="1" customWidth="1"/>
    <col min="2" max="2" width="25.42578125" style="1" customWidth="1"/>
    <col min="3" max="4" width="25.140625" style="2" customWidth="1"/>
    <col min="5" max="8" width="17.85546875" style="2" customWidth="1"/>
    <col min="9" max="9" width="13" style="2" customWidth="1"/>
    <col min="10" max="10" width="25.140625" style="2" customWidth="1"/>
    <col min="11" max="16" width="25.140625" style="3" hidden="1" customWidth="1"/>
    <col min="17" max="17" width="25.140625" style="2" hidden="1" customWidth="1"/>
    <col min="18" max="19" width="25.140625" style="3" hidden="1" customWidth="1"/>
    <col min="20" max="20" width="25.140625" style="2" hidden="1" customWidth="1"/>
    <col min="21" max="27" width="25.140625" style="3" hidden="1" customWidth="1"/>
    <col min="28" max="41" width="0" style="3" hidden="1" customWidth="1"/>
    <col min="42" max="16384" width="25.140625" style="3" hidden="1"/>
  </cols>
  <sheetData>
    <row r="1" spans="1:27" s="41" customFormat="1" ht="47.25" x14ac:dyDescent="0.25">
      <c r="A1" s="60" t="s">
        <v>119</v>
      </c>
      <c r="B1" s="60" t="s">
        <v>189</v>
      </c>
      <c r="C1" s="60" t="s">
        <v>190</v>
      </c>
      <c r="D1" s="60" t="s">
        <v>192</v>
      </c>
      <c r="E1" s="51" t="s">
        <v>687</v>
      </c>
      <c r="F1" s="51" t="s">
        <v>688</v>
      </c>
      <c r="G1" s="51" t="s">
        <v>692</v>
      </c>
      <c r="H1" s="51" t="s">
        <v>689</v>
      </c>
      <c r="I1" s="51" t="s">
        <v>690</v>
      </c>
      <c r="J1" s="50" t="s">
        <v>691</v>
      </c>
      <c r="K1" s="55"/>
      <c r="L1" s="50"/>
      <c r="M1" s="50"/>
      <c r="N1" s="50"/>
      <c r="O1" s="50"/>
      <c r="P1" s="50"/>
      <c r="Q1" s="50"/>
      <c r="R1" s="50"/>
      <c r="S1" s="50"/>
      <c r="T1" s="50"/>
      <c r="U1" s="50"/>
      <c r="V1" s="50"/>
      <c r="W1" s="50"/>
      <c r="X1" s="50"/>
      <c r="Y1" s="51"/>
      <c r="Z1" s="50"/>
      <c r="AA1" s="50"/>
    </row>
  </sheetData>
  <sheetProtection algorithmName="SHA-512" hashValue="SKnLWRVFFw9oCG/eGm10tpNWMqsPOOnC8e0bNIrClRGkap8DqBbsArtrhRbL/GQdpjhJByGxZ3jHpLX9btZqLA==" saltValue="yLZuL6qTgw10G8DV5fGPHA==" spinCount="100000" sheet="1" objects="1" scenarios="1" deleteRows="0" sort="0" autoFilter="0"/>
  <autoFilter ref="A1:AO1" xr:uid="{446A4823-7D92-45A8-8F42-A8BCE992C85F}"/>
  <conditionalFormatting sqref="A11367:B1048576">
    <cfRule type="expression" dxfId="258" priority="11">
      <formula>AND(NOT(ISNUMBER(A11367)),(A11367&lt;&gt;""))</formula>
    </cfRule>
  </conditionalFormatting>
  <conditionalFormatting sqref="C2:D1048576">
    <cfRule type="expression" dxfId="256" priority="1">
      <formula>LEN(C2) &gt; 100</formula>
    </cfRule>
  </conditionalFormatting>
  <conditionalFormatting sqref="E2:I1048576">
    <cfRule type="expression" dxfId="255" priority="2">
      <formula>AND(NOT(OR(E2="Y",E2="N")),LEN(E2)&gt;0)</formula>
    </cfRule>
  </conditionalFormatting>
  <conditionalFormatting sqref="J2:J1048576">
    <cfRule type="expression" dxfId="254" priority="6">
      <formula>LEN(J2) &gt; 100</formula>
    </cfRule>
  </conditionalFormatting>
  <conditionalFormatting sqref="K2:K1048576">
    <cfRule type="expression" dxfId="253" priority="5">
      <formula>AND(ISERR(DATEVALUE(K2)),LEN(K2)&gt;0)</formula>
    </cfRule>
  </conditionalFormatting>
  <conditionalFormatting sqref="U2:U1048576">
    <cfRule type="expression" dxfId="252" priority="4">
      <formula>LEN(U2)&gt;50</formula>
    </cfRule>
  </conditionalFormatting>
  <conditionalFormatting sqref="X2:X1048576">
    <cfRule type="expression" dxfId="251" priority="3">
      <formula>AND(NOT(ISNUMBER(MATCH("*@*.?*",X2,0))),LEN(X2) &gt; 0)</formula>
    </cfRule>
  </conditionalFormatting>
  <conditionalFormatting sqref="Z2:AA11366">
    <cfRule type="expression" dxfId="250" priority="8">
      <formula>AND(NOT(ISNUMBER(MATCH(Z2,#REF!,0))),(Z2 &lt;&gt; ""))</formula>
    </cfRule>
  </conditionalFormatting>
  <conditionalFormatting sqref="Z2:AA1048576">
    <cfRule type="expression" dxfId="249" priority="7">
      <formula>AND(NOT(ISNUMBER(MATCH("*@*.?*",Z2,0))),LEN(Z2) &gt; 0)</formula>
    </cfRule>
  </conditionalFormatting>
  <dataValidations count="18">
    <dataValidation type="custom" allowBlank="1" showInputMessage="1" showErrorMessage="1" error="Enter a valid email address" prompt="Enter a valid email address" sqref="X2:X1048576" xr:uid="{7EE0393D-5B56-41B1-9FC5-F733C517AB77}">
      <formula1>ISNUMBER(MATCH("*@*.?*",X2,0))</formula1>
    </dataValidation>
    <dataValidation type="date" allowBlank="1" showInputMessage="1" showErrorMessage="1" error="Must be a valid date" prompt="Must be a valid date" sqref="K2:K1048576" xr:uid="{350ECD72-F63B-4EA0-956D-31878E0BB9E2}">
      <formula1>1</formula1>
      <formula2>73050</formula2>
    </dataValidation>
    <dataValidation type="textLength" allowBlank="1" showInputMessage="1" showErrorMessage="1" errorTitle="Profile Status" error="Max Length 100" prompt="Max Length 100" sqref="J2:J1048576" xr:uid="{7E2E9AED-2FE7-4442-B22D-D54CEA9C1625}">
      <formula1>0</formula1>
      <formula2>100</formula2>
    </dataValidation>
    <dataValidation type="whole" allowBlank="1" showInputMessage="1" showErrorMessage="1" error="Must Exist on Organizartions Tab or Individuals Tab" prompt="Must Exist on Organizations Tab or Individuals Tab" sqref="A2:B1048576" xr:uid="{084C4917-3ED9-4171-A651-02DD28D3ACF1}">
      <formula1>1</formula1>
      <formula2>2147483647</formula2>
    </dataValidation>
    <dataValidation type="whole" allowBlank="1" showInputMessage="1" showErrorMessage="1" errorTitle="Parent Organization Profile ID" error="Must be a number below 2,147,483,647 and not 0" promptTitle="Parent Organization Profile ID" prompt="Must be a number below 2,147,483,647 and exist on the Organizations Tab" sqref="B2:B1048576" xr:uid="{86DC5084-71D9-4071-BD14-0C82AA1DCE4E}">
      <formula1>1</formula1>
      <formula2>2147483647</formula2>
    </dataValidation>
    <dataValidation type="list" allowBlank="1" showInputMessage="1" showErrorMessage="1" error="Must Be a Y or N" prompt="Must be a Y or N" sqref="E2:I1048576" xr:uid="{8DF7475D-3A8E-41B9-8C88-10464DB4ACD9}">
      <formula1>"Y,N"</formula1>
    </dataValidation>
    <dataValidation type="textLength" allowBlank="1" showInputMessage="1" showErrorMessage="1" error="Max Length 150" prompt="Max Length 150" sqref="L2:M1048576" xr:uid="{69D72E8C-400E-46FF-BC77-CB192A9BF08E}">
      <formula1>0</formula1>
      <formula2>150</formula2>
    </dataValidation>
    <dataValidation type="textLength" allowBlank="1" showInputMessage="1" showErrorMessage="1" error="Max Length 150" promptTitle="City" prompt="Max Length 100" sqref="N2:N1048576" xr:uid="{5BCD4876-C638-4B76-A2FE-6E8CF0CF73F1}">
      <formula1>0</formula1>
      <formula2>100</formula2>
    </dataValidation>
    <dataValidation type="textLength" allowBlank="1" showInputMessage="1" showErrorMessage="1" error="Max length 50" prompt="Max length 50" sqref="Q2:Q1048576 O2:O1048576" xr:uid="{CF77C181-5149-41A5-96D9-A6B7FC7EB404}">
      <formula1>0</formula1>
      <formula2>50</formula2>
    </dataValidation>
    <dataValidation type="textLength" allowBlank="1" showInputMessage="1" showErrorMessage="1" error="Max length 75" prompt="Max length 75" sqref="P2:P1048576" xr:uid="{3B6B2C0B-9EEE-494B-BB3A-64CBE0172EE0}">
      <formula1>1</formula1>
      <formula2>75</formula2>
    </dataValidation>
    <dataValidation type="textLength" allowBlank="1" showInputMessage="1" showErrorMessage="1" error="Max length 10" prompt="Max length 10" sqref="R2:R1048576" xr:uid="{CA61F6DA-B34F-488A-B8CD-6F1863AFDD2A}">
      <formula1>0</formula1>
      <formula2>10</formula2>
    </dataValidation>
    <dataValidation type="textLength" allowBlank="1" showInputMessage="1" showErrorMessage="1" error="Max length 75" prompt="Max length 75" sqref="S2:S1048576" xr:uid="{93BD209F-1245-4693-8C76-06732BD10415}">
      <formula1>0</formula1>
      <formula2>75</formula2>
    </dataValidation>
    <dataValidation allowBlank="1" showInputMessage="1" showErrorMessage="1" promptTitle="Phone" prompt="Phone Numbers only.  No labels or extensions" sqref="T2:T1048576" xr:uid="{82E63789-42C4-4D24-A02B-A7E5CAEE6ADE}"/>
    <dataValidation allowBlank="1" showInputMessage="1" showErrorMessage="1" prompt="Numbers only.  No labels or extensions" sqref="V2:W1048576" xr:uid="{8597B578-6E19-4A75-B9C2-9655F057BCC6}"/>
    <dataValidation type="list" allowBlank="1" showInputMessage="1" showErrorMessage="1" error="Y or N" prompt="Y or N" sqref="Y2:Y1048576" xr:uid="{5039150A-D9F8-4537-B6B2-91C695EF1465}">
      <formula1>"Y,N"</formula1>
    </dataValidation>
    <dataValidation type="custom" allowBlank="1" showInputMessage="1" showErrorMessage="1" error="Must be a valid email address and exists on the User tab" prompt="Must be a valid email address and exists on the User tab" sqref="Z2:AA1048576" xr:uid="{59B41AA9-E622-4556-8672-9338752E7081}">
      <formula1>ISNUMBER(MATCH("*@*.?*",Z2,0))</formula1>
    </dataValidation>
    <dataValidation type="textLength" allowBlank="1" showInputMessage="1" showErrorMessage="1" errorTitle="Profile Status" error="Max Length 254" prompt="Max Length 254_x000a__x000a_Examples_x000a_Employee_x000a_Former Employee" sqref="C2:C1048576" xr:uid="{7E1EF52D-2330-41D6-B7BF-17D1AB7DF063}">
      <formula1>0</formula1>
      <formula2>254</formula2>
    </dataValidation>
    <dataValidation type="textLength" allowBlank="1" showInputMessage="1" showErrorMessage="1" errorTitle="Profile Status" error="Max Length 254" prompt="Max Length 254_x000a__x000a_Examples_x000a_Employer_x000a_Former Employer" sqref="D2:D1048576" xr:uid="{95769CB8-DA31-436B-B226-4FC79BDD2C9B}">
      <formula1>0</formula1>
      <formula2>100</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7" id="{6A7F620D-D8EA-4E63-B375-6946459FA49A}">
            <xm:f>AND( NOT(ISNUMBER(MATCH(A11367,Organizations!$A:$A,0))),ISNUMBER(A11367), NOT(ISNUMBER(MATCH(A11367,Individuals!$A:$A,0))))</xm:f>
            <x14:dxf>
              <fill>
                <patternFill>
                  <bgColor rgb="FFFF0000"/>
                </patternFill>
              </fill>
            </x14:dxf>
          </x14:cfRule>
          <xm:sqref>A11367:B1048576</xm:sqref>
        </x14:conditionalFormatting>
        <x14:conditionalFormatting xmlns:xm="http://schemas.microsoft.com/office/excel/2006/main">
          <x14:cfRule type="expression" priority="36" id="{FB0CA2BC-F25E-42E9-A7B4-AB2556D82443}">
            <xm:f>AND(NOT(ISNUMBER(MATCH(Z11367,Users!$D:$D,0))),(Z11367 &lt;&gt; ""))</xm:f>
            <x14:dxf>
              <fill>
                <patternFill>
                  <bgColor rgb="FFFF0000"/>
                </patternFill>
              </fill>
            </x14:dxf>
          </x14:cfRule>
          <xm:sqref>Z11367:AA1048576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38</vt:i4>
      </vt:variant>
    </vt:vector>
  </HeadingPairs>
  <TitlesOfParts>
    <vt:vector size="38" baseType="lpstr">
      <vt:lpstr>Tab Explanation</vt:lpstr>
      <vt:lpstr>Modeling Map</vt:lpstr>
      <vt:lpstr>TabCounts</vt:lpstr>
      <vt:lpstr>Reference</vt:lpstr>
      <vt:lpstr>Association Info</vt:lpstr>
      <vt:lpstr>Users</vt:lpstr>
      <vt:lpstr>Organizations</vt:lpstr>
      <vt:lpstr>Individuals</vt:lpstr>
      <vt:lpstr>Relations</vt:lpstr>
      <vt:lpstr>Addresses (Additional)</vt:lpstr>
      <vt:lpstr>Email (Additional)</vt:lpstr>
      <vt:lpstr>Phone (Additional)</vt:lpstr>
      <vt:lpstr>Member Activity</vt:lpstr>
      <vt:lpstr>Social Media</vt:lpstr>
      <vt:lpstr>Affiliations</vt:lpstr>
      <vt:lpstr>Custom Fields</vt:lpstr>
      <vt:lpstr>Profile Custom Fields</vt:lpstr>
      <vt:lpstr>Listings (Directory)</vt:lpstr>
      <vt:lpstr>Committees</vt:lpstr>
      <vt:lpstr>Committee Members</vt:lpstr>
      <vt:lpstr>Events</vt:lpstr>
      <vt:lpstr>Event Attendees</vt:lpstr>
      <vt:lpstr>Contacts</vt:lpstr>
      <vt:lpstr>Certification Types</vt:lpstr>
      <vt:lpstr>Certifications</vt:lpstr>
      <vt:lpstr>CEU Source</vt:lpstr>
      <vt:lpstr>CEU Type</vt:lpstr>
      <vt:lpstr>Profile CEUs</vt:lpstr>
      <vt:lpstr>Entity Type</vt:lpstr>
      <vt:lpstr>Profile Entities</vt:lpstr>
      <vt:lpstr>Accounting Packages</vt:lpstr>
      <vt:lpstr>Account Codes</vt:lpstr>
      <vt:lpstr>Revenue Items</vt:lpstr>
      <vt:lpstr>Payment Types</vt:lpstr>
      <vt:lpstr>Billing</vt:lpstr>
      <vt:lpstr>Invoices</vt:lpstr>
      <vt:lpstr>NAHB</vt:lpstr>
      <vt:lpstr>NAA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Douglas Rousar</dc:creator>
  <cp:keywords/>
  <dc:description/>
  <cp:lastModifiedBy>Brad Kovalak</cp:lastModifiedBy>
  <cp:revision/>
  <dcterms:created xsi:type="dcterms:W3CDTF">2023-09-14T17:34:15Z</dcterms:created>
  <dcterms:modified xsi:type="dcterms:W3CDTF">2025-10-16T17:50:29Z</dcterms:modified>
  <cp:category/>
  <cp:contentStatus/>
</cp:coreProperties>
</file>